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60" windowWidth="20115" windowHeight="8010" firstSheet="2" activeTab="5"/>
  </bookViews>
  <sheets>
    <sheet name="BD lista de materiales" sheetId="1" r:id="rId1"/>
    <sheet name="Stock de seguridad" sheetId="3" r:id="rId2"/>
    <sheet name="Requerimientos de materiales" sheetId="5" r:id="rId3"/>
    <sheet name="Requerimientos netos" sheetId="2" r:id="rId4"/>
    <sheet name="Pronostico" sheetId="4" r:id="rId5"/>
    <sheet name="REQUISITOS ANUALES" sheetId="6" r:id="rId6"/>
    <sheet name="ENERO" sheetId="7" r:id="rId7"/>
    <sheet name="FEBRERO" sheetId="10" r:id="rId8"/>
    <sheet name=" MARZO" sheetId="11" r:id="rId9"/>
    <sheet name="ABRIL" sheetId="12" r:id="rId10"/>
    <sheet name="MAYO" sheetId="13" r:id="rId11"/>
    <sheet name="JUNIO" sheetId="14" r:id="rId12"/>
    <sheet name="JULIO" sheetId="15" r:id="rId13"/>
    <sheet name="AGOSTO" sheetId="16" r:id="rId14"/>
    <sheet name="SEPTIEMBRE" sheetId="17" r:id="rId15"/>
    <sheet name="OCTUBRE" sheetId="18" r:id="rId16"/>
    <sheet name="NOVIEMBRE" sheetId="19" r:id="rId17"/>
    <sheet name="DICIEMBRE" sheetId="20" r:id="rId18"/>
  </sheets>
  <calcPr calcId="145621"/>
</workbook>
</file>

<file path=xl/calcChain.xml><?xml version="1.0" encoding="utf-8"?>
<calcChain xmlns="http://schemas.openxmlformats.org/spreadsheetml/2006/main">
  <c r="C4" i="20" l="1"/>
  <c r="C4" i="19"/>
  <c r="E32" i="19" s="1"/>
  <c r="P30" i="6" s="1"/>
  <c r="C4" i="18"/>
  <c r="C4" i="17"/>
  <c r="C4" i="16"/>
  <c r="E33" i="16" s="1"/>
  <c r="M31" i="6" s="1"/>
  <c r="C4" i="15"/>
  <c r="C4" i="14"/>
  <c r="C4" i="13"/>
  <c r="C4" i="12"/>
  <c r="C4" i="11"/>
  <c r="C4" i="10"/>
  <c r="C4" i="7"/>
  <c r="L30" i="6"/>
  <c r="E33" i="20"/>
  <c r="Q31" i="6" s="1"/>
  <c r="E32" i="20"/>
  <c r="Q30" i="6" s="1"/>
  <c r="E31" i="20"/>
  <c r="Q29" i="6" s="1"/>
  <c r="E30" i="20"/>
  <c r="Q28" i="6" s="1"/>
  <c r="E29" i="20"/>
  <c r="Q27" i="6" s="1"/>
  <c r="E28" i="20"/>
  <c r="Q26" i="6" s="1"/>
  <c r="E27" i="20"/>
  <c r="Q25" i="6" s="1"/>
  <c r="E26" i="20"/>
  <c r="Q24" i="6" s="1"/>
  <c r="E25" i="20"/>
  <c r="Q23" i="6" s="1"/>
  <c r="E24" i="20"/>
  <c r="Q22" i="6" s="1"/>
  <c r="E23" i="20"/>
  <c r="Q21" i="6" s="1"/>
  <c r="E22" i="20"/>
  <c r="Q20" i="6" s="1"/>
  <c r="E21" i="20"/>
  <c r="Q19" i="6" s="1"/>
  <c r="E20" i="20"/>
  <c r="Q18" i="6" s="1"/>
  <c r="E19" i="20"/>
  <c r="Q17" i="6" s="1"/>
  <c r="E18" i="20"/>
  <c r="Q16" i="6" s="1"/>
  <c r="E17" i="20"/>
  <c r="Q15" i="6" s="1"/>
  <c r="E16" i="20"/>
  <c r="Q14" i="6" s="1"/>
  <c r="E15" i="20"/>
  <c r="Q13" i="6" s="1"/>
  <c r="E14" i="20"/>
  <c r="Q12" i="6" s="1"/>
  <c r="E13" i="20"/>
  <c r="Q11" i="6" s="1"/>
  <c r="E12" i="20"/>
  <c r="Q10" i="6" s="1"/>
  <c r="E11" i="20"/>
  <c r="Q9" i="6" s="1"/>
  <c r="E10" i="20"/>
  <c r="Q8" i="6" s="1"/>
  <c r="E9" i="20"/>
  <c r="Q7" i="6" s="1"/>
  <c r="E8" i="20"/>
  <c r="Q6" i="6" s="1"/>
  <c r="E7" i="20"/>
  <c r="Q5" i="6" s="1"/>
  <c r="E6" i="20"/>
  <c r="Q4" i="6" s="1"/>
  <c r="E33" i="19"/>
  <c r="P31" i="6" s="1"/>
  <c r="E31" i="19"/>
  <c r="P29" i="6" s="1"/>
  <c r="E30" i="19"/>
  <c r="P28" i="6" s="1"/>
  <c r="E29" i="19"/>
  <c r="P27" i="6" s="1"/>
  <c r="E28" i="19"/>
  <c r="P26" i="6" s="1"/>
  <c r="E27" i="19"/>
  <c r="P25" i="6" s="1"/>
  <c r="E26" i="19"/>
  <c r="P24" i="6" s="1"/>
  <c r="E25" i="19"/>
  <c r="P23" i="6" s="1"/>
  <c r="E24" i="19"/>
  <c r="P22" i="6" s="1"/>
  <c r="E23" i="19"/>
  <c r="P21" i="6" s="1"/>
  <c r="E22" i="19"/>
  <c r="P20" i="6" s="1"/>
  <c r="E21" i="19"/>
  <c r="P19" i="6" s="1"/>
  <c r="E20" i="19"/>
  <c r="P18" i="6" s="1"/>
  <c r="E19" i="19"/>
  <c r="P17" i="6" s="1"/>
  <c r="E18" i="19"/>
  <c r="P16" i="6" s="1"/>
  <c r="E17" i="19"/>
  <c r="P15" i="6" s="1"/>
  <c r="E16" i="19"/>
  <c r="P14" i="6" s="1"/>
  <c r="E15" i="19"/>
  <c r="P13" i="6" s="1"/>
  <c r="E14" i="19"/>
  <c r="P12" i="6" s="1"/>
  <c r="E13" i="19"/>
  <c r="P11" i="6" s="1"/>
  <c r="E12" i="19"/>
  <c r="P10" i="6" s="1"/>
  <c r="E11" i="19"/>
  <c r="P9" i="6" s="1"/>
  <c r="E10" i="19"/>
  <c r="P8" i="6" s="1"/>
  <c r="E9" i="19"/>
  <c r="P7" i="6" s="1"/>
  <c r="E8" i="19"/>
  <c r="P6" i="6" s="1"/>
  <c r="E7" i="19"/>
  <c r="P5" i="6" s="1"/>
  <c r="E6" i="19"/>
  <c r="P4" i="6" s="1"/>
  <c r="E33" i="18"/>
  <c r="O31" i="6" s="1"/>
  <c r="E32" i="18"/>
  <c r="O30" i="6" s="1"/>
  <c r="E31" i="18"/>
  <c r="O29" i="6" s="1"/>
  <c r="E30" i="18"/>
  <c r="O28" i="6" s="1"/>
  <c r="E29" i="18"/>
  <c r="O27" i="6" s="1"/>
  <c r="E28" i="18"/>
  <c r="O26" i="6" s="1"/>
  <c r="E27" i="18"/>
  <c r="O25" i="6" s="1"/>
  <c r="E26" i="18"/>
  <c r="O24" i="6" s="1"/>
  <c r="E25" i="18"/>
  <c r="O23" i="6" s="1"/>
  <c r="E24" i="18"/>
  <c r="O22" i="6" s="1"/>
  <c r="E23" i="18"/>
  <c r="O21" i="6" s="1"/>
  <c r="E22" i="18"/>
  <c r="O20" i="6" s="1"/>
  <c r="E21" i="18"/>
  <c r="O19" i="6" s="1"/>
  <c r="E20" i="18"/>
  <c r="O18" i="6" s="1"/>
  <c r="E19" i="18"/>
  <c r="O17" i="6" s="1"/>
  <c r="E18" i="18"/>
  <c r="O16" i="6" s="1"/>
  <c r="E17" i="18"/>
  <c r="O15" i="6" s="1"/>
  <c r="E16" i="18"/>
  <c r="O14" i="6" s="1"/>
  <c r="E15" i="18"/>
  <c r="O13" i="6" s="1"/>
  <c r="E14" i="18"/>
  <c r="O12" i="6" s="1"/>
  <c r="E13" i="18"/>
  <c r="O11" i="6" s="1"/>
  <c r="E12" i="18"/>
  <c r="O10" i="6" s="1"/>
  <c r="E11" i="18"/>
  <c r="O9" i="6" s="1"/>
  <c r="E10" i="18"/>
  <c r="O8" i="6" s="1"/>
  <c r="E9" i="18"/>
  <c r="O7" i="6" s="1"/>
  <c r="E8" i="18"/>
  <c r="O6" i="6" s="1"/>
  <c r="E7" i="18"/>
  <c r="O5" i="6" s="1"/>
  <c r="E6" i="18"/>
  <c r="O4" i="6" s="1"/>
  <c r="E33" i="17"/>
  <c r="N31" i="6" s="1"/>
  <c r="E32" i="17"/>
  <c r="N30" i="6" s="1"/>
  <c r="E31" i="17"/>
  <c r="N29" i="6" s="1"/>
  <c r="E30" i="17"/>
  <c r="N28" i="6" s="1"/>
  <c r="E29" i="17"/>
  <c r="N27" i="6" s="1"/>
  <c r="E28" i="17"/>
  <c r="N26" i="6" s="1"/>
  <c r="E27" i="17"/>
  <c r="N25" i="6" s="1"/>
  <c r="E26" i="17"/>
  <c r="N24" i="6" s="1"/>
  <c r="E25" i="17"/>
  <c r="N23" i="6" s="1"/>
  <c r="E24" i="17"/>
  <c r="N22" i="6" s="1"/>
  <c r="E23" i="17"/>
  <c r="N21" i="6" s="1"/>
  <c r="E22" i="17"/>
  <c r="N20" i="6" s="1"/>
  <c r="E21" i="17"/>
  <c r="N19" i="6" s="1"/>
  <c r="E20" i="17"/>
  <c r="N18" i="6" s="1"/>
  <c r="E19" i="17"/>
  <c r="N17" i="6" s="1"/>
  <c r="E18" i="17"/>
  <c r="N16" i="6" s="1"/>
  <c r="E17" i="17"/>
  <c r="N15" i="6" s="1"/>
  <c r="E16" i="17"/>
  <c r="N14" i="6" s="1"/>
  <c r="E15" i="17"/>
  <c r="N13" i="6" s="1"/>
  <c r="E14" i="17"/>
  <c r="N12" i="6" s="1"/>
  <c r="E13" i="17"/>
  <c r="N11" i="6" s="1"/>
  <c r="E12" i="17"/>
  <c r="N10" i="6" s="1"/>
  <c r="E11" i="17"/>
  <c r="N9" i="6" s="1"/>
  <c r="E10" i="17"/>
  <c r="N8" i="6" s="1"/>
  <c r="E9" i="17"/>
  <c r="N7" i="6" s="1"/>
  <c r="E8" i="17"/>
  <c r="N6" i="6" s="1"/>
  <c r="E7" i="17"/>
  <c r="N5" i="6" s="1"/>
  <c r="E6" i="17"/>
  <c r="N4" i="6" s="1"/>
  <c r="E32" i="16"/>
  <c r="M30" i="6" s="1"/>
  <c r="E30" i="16"/>
  <c r="M28" i="6" s="1"/>
  <c r="E28" i="16"/>
  <c r="M26" i="6" s="1"/>
  <c r="E26" i="16"/>
  <c r="M24" i="6" s="1"/>
  <c r="E24" i="16"/>
  <c r="M22" i="6" s="1"/>
  <c r="E22" i="16"/>
  <c r="M20" i="6" s="1"/>
  <c r="E20" i="16"/>
  <c r="M18" i="6" s="1"/>
  <c r="E18" i="16"/>
  <c r="M16" i="6" s="1"/>
  <c r="E16" i="16"/>
  <c r="M14" i="6" s="1"/>
  <c r="E14" i="16"/>
  <c r="M12" i="6" s="1"/>
  <c r="E12" i="16"/>
  <c r="M10" i="6" s="1"/>
  <c r="E10" i="16"/>
  <c r="M8" i="6" s="1"/>
  <c r="E8" i="16"/>
  <c r="M6" i="6" s="1"/>
  <c r="E6" i="16"/>
  <c r="M4" i="6" s="1"/>
  <c r="E33" i="15"/>
  <c r="L31" i="6" s="1"/>
  <c r="E32" i="15"/>
  <c r="E31" i="15"/>
  <c r="L29" i="6" s="1"/>
  <c r="E30" i="15"/>
  <c r="L28" i="6" s="1"/>
  <c r="E29" i="15"/>
  <c r="L27" i="6" s="1"/>
  <c r="E28" i="15"/>
  <c r="L26" i="6" s="1"/>
  <c r="E27" i="15"/>
  <c r="L25" i="6" s="1"/>
  <c r="E26" i="15"/>
  <c r="L24" i="6" s="1"/>
  <c r="E25" i="15"/>
  <c r="L23" i="6" s="1"/>
  <c r="E24" i="15"/>
  <c r="L22" i="6" s="1"/>
  <c r="E23" i="15"/>
  <c r="L21" i="6" s="1"/>
  <c r="E22" i="15"/>
  <c r="L20" i="6" s="1"/>
  <c r="E21" i="15"/>
  <c r="L19" i="6" s="1"/>
  <c r="E20" i="15"/>
  <c r="L18" i="6" s="1"/>
  <c r="E19" i="15"/>
  <c r="L17" i="6" s="1"/>
  <c r="E18" i="15"/>
  <c r="L16" i="6" s="1"/>
  <c r="E17" i="15"/>
  <c r="L15" i="6" s="1"/>
  <c r="E16" i="15"/>
  <c r="L14" i="6" s="1"/>
  <c r="E15" i="15"/>
  <c r="L13" i="6" s="1"/>
  <c r="E14" i="15"/>
  <c r="L12" i="6" s="1"/>
  <c r="E13" i="15"/>
  <c r="L11" i="6" s="1"/>
  <c r="E12" i="15"/>
  <c r="L10" i="6" s="1"/>
  <c r="E11" i="15"/>
  <c r="L9" i="6" s="1"/>
  <c r="E10" i="15"/>
  <c r="L8" i="6" s="1"/>
  <c r="E9" i="15"/>
  <c r="L7" i="6" s="1"/>
  <c r="E8" i="15"/>
  <c r="L6" i="6" s="1"/>
  <c r="E7" i="15"/>
  <c r="L5" i="6" s="1"/>
  <c r="E6" i="15"/>
  <c r="L4" i="6" s="1"/>
  <c r="E33" i="14"/>
  <c r="K31" i="6" s="1"/>
  <c r="E32" i="14"/>
  <c r="K30" i="6" s="1"/>
  <c r="E31" i="14"/>
  <c r="K29" i="6" s="1"/>
  <c r="E30" i="14"/>
  <c r="K28" i="6" s="1"/>
  <c r="E29" i="14"/>
  <c r="K27" i="6" s="1"/>
  <c r="E28" i="14"/>
  <c r="K26" i="6" s="1"/>
  <c r="E27" i="14"/>
  <c r="K25" i="6" s="1"/>
  <c r="E26" i="14"/>
  <c r="K24" i="6" s="1"/>
  <c r="E25" i="14"/>
  <c r="K23" i="6" s="1"/>
  <c r="E24" i="14"/>
  <c r="K22" i="6" s="1"/>
  <c r="E23" i="14"/>
  <c r="K21" i="6" s="1"/>
  <c r="E22" i="14"/>
  <c r="K20" i="6" s="1"/>
  <c r="E21" i="14"/>
  <c r="K19" i="6" s="1"/>
  <c r="E20" i="14"/>
  <c r="K18" i="6" s="1"/>
  <c r="E19" i="14"/>
  <c r="K17" i="6" s="1"/>
  <c r="E18" i="14"/>
  <c r="K16" i="6" s="1"/>
  <c r="E17" i="14"/>
  <c r="K15" i="6" s="1"/>
  <c r="E16" i="14"/>
  <c r="K14" i="6" s="1"/>
  <c r="E15" i="14"/>
  <c r="K13" i="6" s="1"/>
  <c r="E14" i="14"/>
  <c r="K12" i="6" s="1"/>
  <c r="E13" i="14"/>
  <c r="K11" i="6" s="1"/>
  <c r="E12" i="14"/>
  <c r="K10" i="6" s="1"/>
  <c r="E11" i="14"/>
  <c r="K9" i="6" s="1"/>
  <c r="E10" i="14"/>
  <c r="K8" i="6" s="1"/>
  <c r="E9" i="14"/>
  <c r="K7" i="6" s="1"/>
  <c r="E8" i="14"/>
  <c r="K6" i="6" s="1"/>
  <c r="E7" i="14"/>
  <c r="K5" i="6" s="1"/>
  <c r="E6" i="14"/>
  <c r="K4" i="6" s="1"/>
  <c r="E33" i="13"/>
  <c r="J31" i="6" s="1"/>
  <c r="E32" i="13"/>
  <c r="J30" i="6" s="1"/>
  <c r="E31" i="13"/>
  <c r="J29" i="6" s="1"/>
  <c r="E30" i="13"/>
  <c r="J28" i="6" s="1"/>
  <c r="E29" i="13"/>
  <c r="J27" i="6" s="1"/>
  <c r="E28" i="13"/>
  <c r="J26" i="6" s="1"/>
  <c r="E27" i="13"/>
  <c r="J25" i="6" s="1"/>
  <c r="E26" i="13"/>
  <c r="J24" i="6" s="1"/>
  <c r="E25" i="13"/>
  <c r="J23" i="6" s="1"/>
  <c r="E24" i="13"/>
  <c r="J22" i="6" s="1"/>
  <c r="E23" i="13"/>
  <c r="J21" i="6" s="1"/>
  <c r="E22" i="13"/>
  <c r="J20" i="6" s="1"/>
  <c r="E21" i="13"/>
  <c r="J19" i="6" s="1"/>
  <c r="E20" i="13"/>
  <c r="J18" i="6" s="1"/>
  <c r="E19" i="13"/>
  <c r="J17" i="6" s="1"/>
  <c r="E18" i="13"/>
  <c r="J16" i="6" s="1"/>
  <c r="E17" i="13"/>
  <c r="J15" i="6" s="1"/>
  <c r="E16" i="13"/>
  <c r="J14" i="6" s="1"/>
  <c r="E15" i="13"/>
  <c r="J13" i="6" s="1"/>
  <c r="E14" i="13"/>
  <c r="J12" i="6" s="1"/>
  <c r="E13" i="13"/>
  <c r="J11" i="6" s="1"/>
  <c r="E12" i="13"/>
  <c r="J10" i="6" s="1"/>
  <c r="E11" i="13"/>
  <c r="J9" i="6" s="1"/>
  <c r="E10" i="13"/>
  <c r="J8" i="6" s="1"/>
  <c r="E9" i="13"/>
  <c r="J7" i="6" s="1"/>
  <c r="E8" i="13"/>
  <c r="J6" i="6" s="1"/>
  <c r="E7" i="13"/>
  <c r="J5" i="6" s="1"/>
  <c r="E6" i="13"/>
  <c r="J4" i="6" s="1"/>
  <c r="E33" i="12"/>
  <c r="I31" i="6" s="1"/>
  <c r="E32" i="12"/>
  <c r="I30" i="6" s="1"/>
  <c r="E31" i="12"/>
  <c r="I29" i="6" s="1"/>
  <c r="E30" i="12"/>
  <c r="I28" i="6" s="1"/>
  <c r="E29" i="12"/>
  <c r="I27" i="6" s="1"/>
  <c r="E28" i="12"/>
  <c r="I26" i="6" s="1"/>
  <c r="E27" i="12"/>
  <c r="I25" i="6" s="1"/>
  <c r="E26" i="12"/>
  <c r="I24" i="6" s="1"/>
  <c r="E25" i="12"/>
  <c r="I23" i="6" s="1"/>
  <c r="E24" i="12"/>
  <c r="I22" i="6" s="1"/>
  <c r="E23" i="12"/>
  <c r="I21" i="6" s="1"/>
  <c r="E22" i="12"/>
  <c r="I20" i="6" s="1"/>
  <c r="E21" i="12"/>
  <c r="I19" i="6" s="1"/>
  <c r="E20" i="12"/>
  <c r="I18" i="6" s="1"/>
  <c r="E19" i="12"/>
  <c r="I17" i="6" s="1"/>
  <c r="E18" i="12"/>
  <c r="I16" i="6" s="1"/>
  <c r="E17" i="12"/>
  <c r="I15" i="6" s="1"/>
  <c r="E16" i="12"/>
  <c r="I14" i="6" s="1"/>
  <c r="E15" i="12"/>
  <c r="I13" i="6" s="1"/>
  <c r="E14" i="12"/>
  <c r="I12" i="6" s="1"/>
  <c r="E13" i="12"/>
  <c r="I11" i="6" s="1"/>
  <c r="E12" i="12"/>
  <c r="I10" i="6" s="1"/>
  <c r="E11" i="12"/>
  <c r="I9" i="6" s="1"/>
  <c r="E10" i="12"/>
  <c r="I8" i="6" s="1"/>
  <c r="E9" i="12"/>
  <c r="I7" i="6" s="1"/>
  <c r="E8" i="12"/>
  <c r="I6" i="6" s="1"/>
  <c r="E7" i="12"/>
  <c r="I5" i="6" s="1"/>
  <c r="E6" i="12"/>
  <c r="I4" i="6" s="1"/>
  <c r="E33" i="11"/>
  <c r="H31" i="6" s="1"/>
  <c r="E32" i="11"/>
  <c r="H30" i="6" s="1"/>
  <c r="E31" i="11"/>
  <c r="H29" i="6" s="1"/>
  <c r="E30" i="11"/>
  <c r="H28" i="6" s="1"/>
  <c r="E29" i="11"/>
  <c r="H27" i="6" s="1"/>
  <c r="E28" i="11"/>
  <c r="H26" i="6" s="1"/>
  <c r="E27" i="11"/>
  <c r="H25" i="6" s="1"/>
  <c r="E26" i="11"/>
  <c r="H24" i="6" s="1"/>
  <c r="E25" i="11"/>
  <c r="H23" i="6" s="1"/>
  <c r="E24" i="11"/>
  <c r="H22" i="6" s="1"/>
  <c r="E23" i="11"/>
  <c r="H21" i="6" s="1"/>
  <c r="E22" i="11"/>
  <c r="H20" i="6" s="1"/>
  <c r="E21" i="11"/>
  <c r="H19" i="6" s="1"/>
  <c r="E20" i="11"/>
  <c r="H18" i="6" s="1"/>
  <c r="E19" i="11"/>
  <c r="H17" i="6" s="1"/>
  <c r="E18" i="11"/>
  <c r="H16" i="6" s="1"/>
  <c r="E17" i="11"/>
  <c r="H15" i="6" s="1"/>
  <c r="E16" i="11"/>
  <c r="H14" i="6" s="1"/>
  <c r="E15" i="11"/>
  <c r="H13" i="6" s="1"/>
  <c r="E14" i="11"/>
  <c r="H12" i="6" s="1"/>
  <c r="E13" i="11"/>
  <c r="H11" i="6" s="1"/>
  <c r="E12" i="11"/>
  <c r="H10" i="6" s="1"/>
  <c r="E11" i="11"/>
  <c r="H9" i="6" s="1"/>
  <c r="E10" i="11"/>
  <c r="H8" i="6" s="1"/>
  <c r="E9" i="11"/>
  <c r="H7" i="6" s="1"/>
  <c r="E8" i="11"/>
  <c r="H6" i="6" s="1"/>
  <c r="E7" i="11"/>
  <c r="H5" i="6" s="1"/>
  <c r="E6" i="11"/>
  <c r="H4" i="6" s="1"/>
  <c r="E33" i="10"/>
  <c r="G31" i="6" s="1"/>
  <c r="E32" i="10"/>
  <c r="G30" i="6" s="1"/>
  <c r="E31" i="10"/>
  <c r="G29" i="6" s="1"/>
  <c r="E30" i="10"/>
  <c r="G28" i="6" s="1"/>
  <c r="E29" i="10"/>
  <c r="G27" i="6" s="1"/>
  <c r="E28" i="10"/>
  <c r="G26" i="6" s="1"/>
  <c r="E27" i="10"/>
  <c r="G25" i="6" s="1"/>
  <c r="E26" i="10"/>
  <c r="G24" i="6" s="1"/>
  <c r="E25" i="10"/>
  <c r="G23" i="6" s="1"/>
  <c r="E24" i="10"/>
  <c r="G22" i="6" s="1"/>
  <c r="E23" i="10"/>
  <c r="G21" i="6" s="1"/>
  <c r="E22" i="10"/>
  <c r="G20" i="6" s="1"/>
  <c r="E21" i="10"/>
  <c r="G19" i="6" s="1"/>
  <c r="E20" i="10"/>
  <c r="G18" i="6" s="1"/>
  <c r="E19" i="10"/>
  <c r="G17" i="6" s="1"/>
  <c r="E18" i="10"/>
  <c r="G16" i="6" s="1"/>
  <c r="E17" i="10"/>
  <c r="G15" i="6" s="1"/>
  <c r="E16" i="10"/>
  <c r="G14" i="6" s="1"/>
  <c r="E15" i="10"/>
  <c r="G13" i="6" s="1"/>
  <c r="E14" i="10"/>
  <c r="G12" i="6" s="1"/>
  <c r="E13" i="10"/>
  <c r="G11" i="6" s="1"/>
  <c r="E12" i="10"/>
  <c r="G10" i="6" s="1"/>
  <c r="E11" i="10"/>
  <c r="G9" i="6" s="1"/>
  <c r="E10" i="10"/>
  <c r="G8" i="6" s="1"/>
  <c r="E9" i="10"/>
  <c r="G7" i="6" s="1"/>
  <c r="E8" i="10"/>
  <c r="G6" i="6" s="1"/>
  <c r="E7" i="10"/>
  <c r="G5" i="6" s="1"/>
  <c r="E6" i="10"/>
  <c r="G4" i="6" s="1"/>
  <c r="E33" i="7"/>
  <c r="F31" i="6" s="1"/>
  <c r="E32" i="7"/>
  <c r="F30" i="6" s="1"/>
  <c r="E31" i="7"/>
  <c r="F29" i="6" s="1"/>
  <c r="E30" i="7"/>
  <c r="F28" i="6" s="1"/>
  <c r="E29" i="7"/>
  <c r="F27" i="6" s="1"/>
  <c r="E28" i="7"/>
  <c r="F26" i="6" s="1"/>
  <c r="E27" i="7"/>
  <c r="F25" i="6" s="1"/>
  <c r="E26" i="7"/>
  <c r="F24" i="6" s="1"/>
  <c r="E25" i="7"/>
  <c r="F23" i="6" s="1"/>
  <c r="E24" i="7"/>
  <c r="F22" i="6" s="1"/>
  <c r="E23" i="7"/>
  <c r="F21" i="6" s="1"/>
  <c r="E22" i="7"/>
  <c r="F20" i="6" s="1"/>
  <c r="E21" i="7"/>
  <c r="F19" i="6" s="1"/>
  <c r="E20" i="7"/>
  <c r="F18" i="6" s="1"/>
  <c r="E19" i="7"/>
  <c r="F17" i="6" s="1"/>
  <c r="E18" i="7"/>
  <c r="F16" i="6" s="1"/>
  <c r="E17" i="7"/>
  <c r="F15" i="6" s="1"/>
  <c r="E16" i="7"/>
  <c r="F14" i="6" s="1"/>
  <c r="E15" i="7"/>
  <c r="F13" i="6" s="1"/>
  <c r="E14" i="7"/>
  <c r="F12" i="6" s="1"/>
  <c r="E13" i="7"/>
  <c r="F11" i="6" s="1"/>
  <c r="E12" i="7"/>
  <c r="F10" i="6" s="1"/>
  <c r="E11" i="7"/>
  <c r="F9" i="6" s="1"/>
  <c r="E10" i="7"/>
  <c r="F8" i="6" s="1"/>
  <c r="E9" i="7"/>
  <c r="F7" i="6" s="1"/>
  <c r="E8" i="7"/>
  <c r="F6" i="6" s="1"/>
  <c r="E7" i="7"/>
  <c r="F5" i="6" s="1"/>
  <c r="E6" i="7"/>
  <c r="F4" i="6" s="1"/>
  <c r="D5" i="4"/>
  <c r="E5" i="4"/>
  <c r="F5" i="4"/>
  <c r="G5" i="4"/>
  <c r="H5" i="4"/>
  <c r="I5" i="4"/>
  <c r="J5" i="4"/>
  <c r="K5" i="4"/>
  <c r="L5" i="4"/>
  <c r="M5" i="4"/>
  <c r="N5" i="4"/>
  <c r="C5" i="4"/>
  <c r="E7" i="16" l="1"/>
  <c r="M5" i="6" s="1"/>
  <c r="E9" i="16"/>
  <c r="M7" i="6" s="1"/>
  <c r="E11" i="16"/>
  <c r="M9" i="6" s="1"/>
  <c r="E13" i="16"/>
  <c r="M11" i="6" s="1"/>
  <c r="E15" i="16"/>
  <c r="M13" i="6" s="1"/>
  <c r="E17" i="16"/>
  <c r="M15" i="6" s="1"/>
  <c r="E19" i="16"/>
  <c r="M17" i="6" s="1"/>
  <c r="E21" i="16"/>
  <c r="M19" i="6" s="1"/>
  <c r="E23" i="16"/>
  <c r="M21" i="6" s="1"/>
  <c r="E25" i="16"/>
  <c r="M23" i="6" s="1"/>
  <c r="E27" i="16"/>
  <c r="M25" i="6" s="1"/>
  <c r="E29" i="16"/>
  <c r="M27" i="6" s="1"/>
  <c r="E31" i="16"/>
  <c r="M29" i="6" s="1"/>
  <c r="G33" i="2" l="1"/>
  <c r="E33" i="2"/>
  <c r="H33" i="2" s="1"/>
  <c r="G32" i="2"/>
  <c r="E32" i="2"/>
  <c r="H32" i="2" s="1"/>
  <c r="G31" i="2"/>
  <c r="E31" i="2"/>
  <c r="H31" i="2" s="1"/>
  <c r="G30" i="2"/>
  <c r="E30" i="2"/>
  <c r="H30" i="2" s="1"/>
  <c r="G29" i="2"/>
  <c r="E29" i="2"/>
  <c r="H29" i="2" s="1"/>
  <c r="G28" i="2"/>
  <c r="E28" i="2"/>
  <c r="H28" i="2" s="1"/>
  <c r="G27" i="2"/>
  <c r="E27" i="2"/>
  <c r="H27" i="2" s="1"/>
  <c r="G26" i="2"/>
  <c r="E26" i="2"/>
  <c r="H26" i="2" s="1"/>
  <c r="G25" i="2"/>
  <c r="E25" i="2"/>
  <c r="H25" i="2" s="1"/>
  <c r="G24" i="2"/>
  <c r="E24" i="2"/>
  <c r="H24" i="2" s="1"/>
  <c r="G23" i="2"/>
  <c r="E23" i="2"/>
  <c r="H23" i="2" s="1"/>
  <c r="G22" i="2"/>
  <c r="E22" i="2"/>
  <c r="H22" i="2" s="1"/>
  <c r="G21" i="2"/>
  <c r="E21" i="2"/>
  <c r="H21" i="2" s="1"/>
  <c r="G20" i="2"/>
  <c r="E20" i="2"/>
  <c r="H20" i="2" s="1"/>
  <c r="G19" i="2"/>
  <c r="E19" i="2"/>
  <c r="H19" i="2" s="1"/>
  <c r="G18" i="2"/>
  <c r="E18" i="2"/>
  <c r="H18" i="2" s="1"/>
  <c r="G17" i="2"/>
  <c r="E17" i="2"/>
  <c r="H17" i="2" s="1"/>
  <c r="G16" i="2"/>
  <c r="E16" i="2"/>
  <c r="H16" i="2" s="1"/>
  <c r="G15" i="2"/>
  <c r="E15" i="2"/>
  <c r="H15" i="2" s="1"/>
  <c r="G14" i="2"/>
  <c r="E14" i="2"/>
  <c r="H14" i="2" s="1"/>
  <c r="G13" i="2"/>
  <c r="E13" i="2"/>
  <c r="H13" i="2" s="1"/>
  <c r="G12" i="2"/>
  <c r="E12" i="2"/>
  <c r="H12" i="2" s="1"/>
  <c r="G11" i="2"/>
  <c r="E11" i="2"/>
  <c r="H11" i="2" s="1"/>
  <c r="G10" i="2"/>
  <c r="E10" i="2"/>
  <c r="H10" i="2" s="1"/>
  <c r="G9" i="2"/>
  <c r="E9" i="2"/>
  <c r="H9" i="2" s="1"/>
  <c r="G8" i="2"/>
  <c r="E8" i="2"/>
  <c r="H8" i="2" s="1"/>
  <c r="G7" i="2"/>
  <c r="E7" i="2"/>
  <c r="H7" i="2" s="1"/>
  <c r="G6" i="2"/>
  <c r="G34" i="2" s="1"/>
  <c r="E3" i="2" s="1"/>
  <c r="E6" i="2"/>
  <c r="H6" i="2" s="1"/>
  <c r="H34" i="2" l="1"/>
  <c r="E4" i="2" s="1"/>
  <c r="S36" i="1" l="1"/>
  <c r="O36" i="1"/>
  <c r="K35" i="1"/>
  <c r="K34" i="1"/>
  <c r="K33" i="1"/>
  <c r="K32" i="1"/>
  <c r="K31" i="1"/>
  <c r="K30" i="1"/>
  <c r="K29" i="1"/>
  <c r="K28" i="1"/>
  <c r="K27" i="1"/>
  <c r="K26" i="1"/>
  <c r="K25" i="1"/>
  <c r="K24" i="1"/>
  <c r="K23" i="1"/>
  <c r="K22" i="1"/>
  <c r="K21" i="1"/>
  <c r="K20" i="1"/>
  <c r="K19" i="1"/>
  <c r="K18" i="1"/>
  <c r="K17" i="1"/>
  <c r="K16" i="1"/>
  <c r="K15" i="1"/>
  <c r="K14" i="1"/>
  <c r="K13" i="1"/>
  <c r="K12" i="1"/>
  <c r="K11" i="1"/>
  <c r="K10" i="1"/>
  <c r="K9" i="1"/>
  <c r="K8" i="1"/>
  <c r="K36" i="1" s="1"/>
</calcChain>
</file>

<file path=xl/sharedStrings.xml><?xml version="1.0" encoding="utf-8"?>
<sst xmlns="http://schemas.openxmlformats.org/spreadsheetml/2006/main" count="802" uniqueCount="132">
  <si>
    <t>Bill of Materials</t>
  </si>
  <si>
    <t>Proyecto Manhattan</t>
  </si>
  <si>
    <t>Mario Kart</t>
  </si>
  <si>
    <t>Equipo Robert</t>
  </si>
  <si>
    <t xml:space="preserve">item </t>
  </si>
  <si>
    <t xml:space="preserve">Referencia </t>
  </si>
  <si>
    <t>Descripción</t>
  </si>
  <si>
    <t>Imagen</t>
  </si>
  <si>
    <t>Proveedor</t>
  </si>
  <si>
    <t>Dirección del proveedor</t>
  </si>
  <si>
    <t>Cantidad</t>
  </si>
  <si>
    <t>Precio unitario</t>
  </si>
  <si>
    <t>Compra</t>
  </si>
  <si>
    <t xml:space="preserve">Precio total </t>
  </si>
  <si>
    <t>PM000001</t>
  </si>
  <si>
    <t>Motor HONDA (6.5 hp)</t>
  </si>
  <si>
    <t>Motores y Refacciones Nevado S.S. de C.V.</t>
  </si>
  <si>
    <t>Wenceslao Labra 413-3, Valle verde y Terminal, 50140 Toluca de Lerdo, Méx.</t>
  </si>
  <si>
    <t>SI</t>
  </si>
  <si>
    <t>PM000002</t>
  </si>
  <si>
    <t>Estructura</t>
  </si>
  <si>
    <t xml:space="preserve">DONACIÓN </t>
  </si>
  <si>
    <t>Carlos Armando Martínez Martínez</t>
  </si>
  <si>
    <t>PM000003</t>
  </si>
  <si>
    <t>Linea de frenos</t>
  </si>
  <si>
    <t>Remo Motos México</t>
  </si>
  <si>
    <t>Av. J. M. Morelos Y P. 4 Ote. 307, 5 de Mayo, 50090 Toluca de Lerdo, Méx.</t>
  </si>
  <si>
    <t>si</t>
  </si>
  <si>
    <t>PM000004</t>
  </si>
  <si>
    <t>Tuercas de la dirección</t>
  </si>
  <si>
    <t>Central de Refacciones para Clutch y Frenos</t>
  </si>
  <si>
    <t>Av Benito Juárez Garcia Sur 1010, Universidad, 50130 Toluca de Lerdo, Méx.</t>
  </si>
  <si>
    <t>PM000005</t>
  </si>
  <si>
    <t>Tornillos para los frenos</t>
  </si>
  <si>
    <t>Tornillos y Birlos Comonford</t>
  </si>
  <si>
    <t>Av. Comonford No. 101-8 Col. Santa Ana Tlapaltitlan C.P. 50160</t>
  </si>
  <si>
    <t>PM000006</t>
  </si>
  <si>
    <t>Closh</t>
  </si>
  <si>
    <t> Av Benito Juárez Garcia Sur 1010, Universidad, 50130 Toluca de Lerdo, Méx.</t>
  </si>
  <si>
    <t>PM000007</t>
  </si>
  <si>
    <t>Tabla para el asiento</t>
  </si>
  <si>
    <t>DONACIÓN</t>
  </si>
  <si>
    <t>Cristian Martínez Colín</t>
  </si>
  <si>
    <t>PM000008</t>
  </si>
  <si>
    <t>Amortiguadores</t>
  </si>
  <si>
    <t>PM000009</t>
  </si>
  <si>
    <t>Baleros (6202-2NS)</t>
  </si>
  <si>
    <t>Retenes y baleros del centro</t>
  </si>
  <si>
    <t>Wenceslao No. 115 Colonia Santa Maria de los Ramos, Toluca México.</t>
  </si>
  <si>
    <t>PM000010</t>
  </si>
  <si>
    <t>Baleros (6202-2NSNR)</t>
  </si>
  <si>
    <t>PM000011</t>
  </si>
  <si>
    <t>Baleros (SB 205-16)</t>
  </si>
  <si>
    <t>PM000012</t>
  </si>
  <si>
    <t>Latas de pintura en aereosol color rojo</t>
  </si>
  <si>
    <t>Empresa Acuario</t>
  </si>
  <si>
    <t>Toluca, Estado de México</t>
  </si>
  <si>
    <t>PM000013</t>
  </si>
  <si>
    <t>Estrella</t>
  </si>
  <si>
    <t>DONACIÓN (incluida en la carroceria)</t>
  </si>
  <si>
    <t>Carlos Armando Martínez</t>
  </si>
  <si>
    <t>PM000014</t>
  </si>
  <si>
    <t xml:space="preserve">Tuercas </t>
  </si>
  <si>
    <t>PM000015</t>
  </si>
  <si>
    <t>Tornillos</t>
  </si>
  <si>
    <t>PM000016</t>
  </si>
  <si>
    <t>Rondanas</t>
  </si>
  <si>
    <t>PM000017</t>
  </si>
  <si>
    <t>Tornillo C/Hexagonal 12.7</t>
  </si>
  <si>
    <t>CETSA FERRETERIA</t>
  </si>
  <si>
    <t>Av. Benito Juares Sur No. 108 Col. Centro, Toluca, Estado de México</t>
  </si>
  <si>
    <t>PM000018</t>
  </si>
  <si>
    <t>Tornillo C/Coche 9.5</t>
  </si>
  <si>
    <t>PM000019</t>
  </si>
  <si>
    <t>Estructura del asiento</t>
  </si>
  <si>
    <t>PM000020</t>
  </si>
  <si>
    <t>Dirección</t>
  </si>
  <si>
    <t>PM000021</t>
  </si>
  <si>
    <t>Volante</t>
  </si>
  <si>
    <t>PM000022</t>
  </si>
  <si>
    <t>Llantas delanteras</t>
  </si>
  <si>
    <t>PM000023</t>
  </si>
  <si>
    <t>Llantas traseras</t>
  </si>
  <si>
    <t>PM000024</t>
  </si>
  <si>
    <t>Pedal del acelerador</t>
  </si>
  <si>
    <t>PM000025</t>
  </si>
  <si>
    <t>Disco de frenado</t>
  </si>
  <si>
    <t>PM000026</t>
  </si>
  <si>
    <t>Barra de la flecha</t>
  </si>
  <si>
    <t>PM000027</t>
  </si>
  <si>
    <t>Chicote y cable de frenos para bicicleta</t>
  </si>
  <si>
    <t>La casa del ciclista</t>
  </si>
  <si>
    <t>Isidro Fabela, Barrio de Zopilocalco Sur, 50140, Toluca de Lerdo, Méx.</t>
  </si>
  <si>
    <t>PM000028</t>
  </si>
  <si>
    <t>Cadena</t>
  </si>
  <si>
    <t>NO</t>
  </si>
  <si>
    <t>Requerimientos netos</t>
  </si>
  <si>
    <t>OP</t>
  </si>
  <si>
    <t>Precio total / auto</t>
  </si>
  <si>
    <t>Precio total / lote</t>
  </si>
  <si>
    <t>Cantidad/ auto</t>
  </si>
  <si>
    <t>Cantidad Real</t>
  </si>
  <si>
    <t>Precio unitario/ pieza</t>
  </si>
  <si>
    <t>Preco unitario/ auto</t>
  </si>
  <si>
    <t>Precio Real</t>
  </si>
  <si>
    <t>MODELO</t>
  </si>
  <si>
    <t>ENE</t>
  </si>
  <si>
    <t>FEB</t>
  </si>
  <si>
    <t>MAR</t>
  </si>
  <si>
    <t>ABR</t>
  </si>
  <si>
    <t>MAY</t>
  </si>
  <si>
    <t>JUN</t>
  </si>
  <si>
    <t>JUL</t>
  </si>
  <si>
    <t>AGO</t>
  </si>
  <si>
    <t>SEP</t>
  </si>
  <si>
    <t>OCT</t>
  </si>
  <si>
    <t>NOV</t>
  </si>
  <si>
    <t>DIC</t>
  </si>
  <si>
    <t>TOTAL</t>
  </si>
  <si>
    <t>Stock de seguridad</t>
  </si>
  <si>
    <t>ENERO</t>
  </si>
  <si>
    <t>FEBRERO</t>
  </si>
  <si>
    <t>MARZO</t>
  </si>
  <si>
    <t>ABRIL</t>
  </si>
  <si>
    <t>MAYO</t>
  </si>
  <si>
    <t>JUNIO</t>
  </si>
  <si>
    <t>JULIO</t>
  </si>
  <si>
    <t>AGOSTO</t>
  </si>
  <si>
    <t>SEPTIEMBRE</t>
  </si>
  <si>
    <t>OCTUBRE</t>
  </si>
  <si>
    <t>NOVIEMBRE</t>
  </si>
  <si>
    <t>DICIEMBRE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</si>
</sst>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44" formatCode="_-&quot;$&quot;* #,##0.00_-;\-&quot;$&quot;* #,##0.00_-;_-&quot;$&quot;* &quot;-&quot;??_-;_-@_-"/>
    <numFmt numFmtId="43" formatCode="_-* #,##0.00_-;\-* #,##0.00_-;_-* &quot;-&quot;??_-;_-@_-"/>
    <numFmt numFmtId="164" formatCode="0.0"/>
    <numFmt numFmtId="165" formatCode="_-* #,##0_-;\-* #,##0_-;_-* &quot;-&quot;??_-;_-@_-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48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2"/>
      <color indexed="8"/>
      <name val="Arial Narrow"/>
      <family val="2"/>
    </font>
    <font>
      <sz val="12"/>
      <color indexed="8"/>
      <name val="Arial Narrow"/>
      <family val="2"/>
    </font>
  </fonts>
  <fills count="1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indexed="11"/>
        <bgColor indexed="64"/>
      </patternFill>
    </fill>
  </fills>
  <borders count="1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72">
    <xf numFmtId="0" fontId="0" fillId="0" borderId="0" xfId="0"/>
    <xf numFmtId="0" fontId="3" fillId="0" borderId="0" xfId="0" applyFont="1" applyFill="1" applyBorder="1" applyAlignment="1"/>
    <xf numFmtId="0" fontId="0" fillId="6" borderId="5" xfId="0" applyFill="1" applyBorder="1" applyAlignment="1">
      <alignment horizontal="center"/>
    </xf>
    <xf numFmtId="0" fontId="0" fillId="6" borderId="6" xfId="0" applyFill="1" applyBorder="1" applyAlignment="1">
      <alignment horizontal="center"/>
    </xf>
    <xf numFmtId="0" fontId="0" fillId="0" borderId="7" xfId="0" applyFill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7" xfId="0" applyFill="1" applyBorder="1" applyAlignment="1">
      <alignment vertical="center" wrapText="1"/>
    </xf>
    <xf numFmtId="0" fontId="0" fillId="0" borderId="7" xfId="0" applyBorder="1" applyAlignment="1">
      <alignment horizontal="left" vertical="center"/>
    </xf>
    <xf numFmtId="0" fontId="0" fillId="0" borderId="7" xfId="0" applyBorder="1" applyAlignment="1">
      <alignment vertical="center" wrapText="1"/>
    </xf>
    <xf numFmtId="0" fontId="0" fillId="0" borderId="7" xfId="0" applyFill="1" applyBorder="1" applyAlignment="1">
      <alignment horizontal="right" vertical="center" wrapText="1"/>
    </xf>
    <xf numFmtId="1" fontId="0" fillId="7" borderId="7" xfId="0" applyNumberFormat="1" applyFill="1" applyBorder="1" applyAlignment="1">
      <alignment horizontal="center" vertical="center"/>
    </xf>
    <xf numFmtId="44" fontId="0" fillId="7" borderId="7" xfId="1" applyFont="1" applyFill="1" applyBorder="1" applyAlignment="1">
      <alignment horizontal="center" vertical="center"/>
    </xf>
    <xf numFmtId="1" fontId="0" fillId="8" borderId="7" xfId="0" applyNumberFormat="1" applyFill="1" applyBorder="1" applyAlignment="1">
      <alignment horizontal="center" vertical="center"/>
    </xf>
    <xf numFmtId="44" fontId="0" fillId="8" borderId="7" xfId="1" applyFont="1" applyFill="1" applyBorder="1" applyAlignment="1">
      <alignment horizontal="center" vertical="center"/>
    </xf>
    <xf numFmtId="1" fontId="0" fillId="9" borderId="7" xfId="0" applyNumberFormat="1" applyFill="1" applyBorder="1" applyAlignment="1">
      <alignment horizontal="center" vertical="center"/>
    </xf>
    <xf numFmtId="44" fontId="0" fillId="9" borderId="7" xfId="1" applyFont="1" applyFill="1" applyBorder="1" applyAlignment="1">
      <alignment horizontal="center" vertical="center"/>
    </xf>
    <xf numFmtId="0" fontId="0" fillId="0" borderId="7" xfId="0" applyFill="1" applyBorder="1" applyAlignment="1">
      <alignment horizontal="left" vertical="center"/>
    </xf>
    <xf numFmtId="0" fontId="0" fillId="0" borderId="7" xfId="0" applyBorder="1" applyAlignment="1">
      <alignment horizontal="right" vertical="center" wrapText="1"/>
    </xf>
    <xf numFmtId="0" fontId="0" fillId="0" borderId="7" xfId="0" applyBorder="1" applyAlignment="1">
      <alignment horizontal="left" vertical="center" wrapText="1"/>
    </xf>
    <xf numFmtId="0" fontId="0" fillId="0" borderId="7" xfId="0" applyFill="1" applyBorder="1" applyAlignment="1">
      <alignment vertical="center"/>
    </xf>
    <xf numFmtId="0" fontId="0" fillId="0" borderId="7" xfId="0" applyFill="1" applyBorder="1" applyAlignment="1">
      <alignment horizontal="left" vertical="center" wrapText="1"/>
    </xf>
    <xf numFmtId="0" fontId="0" fillId="0" borderId="7" xfId="0" applyBorder="1" applyAlignment="1">
      <alignment vertical="center"/>
    </xf>
    <xf numFmtId="0" fontId="0" fillId="0" borderId="7" xfId="0" applyFill="1" applyBorder="1" applyAlignment="1">
      <alignment horizontal="right" vertical="center"/>
    </xf>
    <xf numFmtId="0" fontId="0" fillId="0" borderId="7" xfId="0" applyBorder="1" applyAlignment="1">
      <alignment horizontal="right" vertical="center"/>
    </xf>
    <xf numFmtId="1" fontId="0" fillId="7" borderId="7" xfId="0" applyNumberFormat="1" applyFill="1" applyBorder="1" applyAlignment="1">
      <alignment vertical="center"/>
    </xf>
    <xf numFmtId="44" fontId="0" fillId="7" borderId="7" xfId="1" applyFont="1" applyFill="1" applyBorder="1" applyAlignment="1">
      <alignment vertical="center"/>
    </xf>
    <xf numFmtId="1" fontId="0" fillId="8" borderId="7" xfId="0" applyNumberFormat="1" applyFill="1" applyBorder="1" applyAlignment="1">
      <alignment vertical="center"/>
    </xf>
    <xf numFmtId="44" fontId="0" fillId="8" borderId="7" xfId="1" applyFont="1" applyFill="1" applyBorder="1" applyAlignment="1">
      <alignment vertical="center"/>
    </xf>
    <xf numFmtId="1" fontId="0" fillId="9" borderId="7" xfId="0" applyNumberFormat="1" applyFill="1" applyBorder="1" applyAlignment="1">
      <alignment vertical="center"/>
    </xf>
    <xf numFmtId="44" fontId="0" fillId="9" borderId="7" xfId="1" applyFont="1" applyFill="1" applyBorder="1" applyAlignment="1">
      <alignment vertical="center"/>
    </xf>
    <xf numFmtId="164" fontId="0" fillId="0" borderId="0" xfId="0" applyNumberFormat="1"/>
    <xf numFmtId="44" fontId="0" fillId="0" borderId="0" xfId="1" applyFont="1" applyBorder="1"/>
    <xf numFmtId="44" fontId="4" fillId="3" borderId="8" xfId="1" applyFont="1" applyFill="1" applyBorder="1"/>
    <xf numFmtId="44" fontId="0" fillId="3" borderId="9" xfId="1" applyFont="1" applyFill="1" applyBorder="1"/>
    <xf numFmtId="1" fontId="0" fillId="0" borderId="0" xfId="0" applyNumberFormat="1" applyBorder="1"/>
    <xf numFmtId="1" fontId="0" fillId="0" borderId="0" xfId="0" applyNumberFormat="1"/>
    <xf numFmtId="164" fontId="0" fillId="0" borderId="0" xfId="0" applyNumberFormat="1" applyBorder="1"/>
    <xf numFmtId="0" fontId="0" fillId="0" borderId="0" xfId="0" applyBorder="1"/>
    <xf numFmtId="0" fontId="2" fillId="2" borderId="1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4" borderId="4" xfId="0" applyFill="1" applyBorder="1" applyAlignment="1">
      <alignment horizontal="center"/>
    </xf>
    <xf numFmtId="0" fontId="0" fillId="5" borderId="4" xfId="0" applyFill="1" applyBorder="1" applyAlignment="1">
      <alignment horizontal="center"/>
    </xf>
    <xf numFmtId="0" fontId="6" fillId="10" borderId="0" xfId="0" applyFont="1" applyFill="1" applyAlignment="1">
      <alignment horizontal="center"/>
    </xf>
    <xf numFmtId="0" fontId="0" fillId="3" borderId="5" xfId="0" applyFill="1" applyBorder="1" applyAlignment="1">
      <alignment horizontal="center" vertical="center"/>
    </xf>
    <xf numFmtId="0" fontId="0" fillId="6" borderId="10" xfId="0" applyFill="1" applyBorder="1"/>
    <xf numFmtId="44" fontId="0" fillId="6" borderId="11" xfId="0" applyNumberFormat="1" applyFill="1" applyBorder="1"/>
    <xf numFmtId="0" fontId="0" fillId="3" borderId="12" xfId="0" applyFill="1" applyBorder="1" applyAlignment="1">
      <alignment horizontal="center" vertical="center"/>
    </xf>
    <xf numFmtId="0" fontId="0" fillId="6" borderId="13" xfId="0" applyFill="1" applyBorder="1"/>
    <xf numFmtId="44" fontId="0" fillId="6" borderId="14" xfId="0" applyNumberFormat="1" applyFill="1" applyBorder="1"/>
    <xf numFmtId="0" fontId="0" fillId="10" borderId="7" xfId="0" applyFill="1" applyBorder="1" applyAlignment="1">
      <alignment horizontal="center"/>
    </xf>
    <xf numFmtId="0" fontId="0" fillId="11" borderId="7" xfId="0" applyFill="1" applyBorder="1" applyAlignment="1">
      <alignment horizontal="center" vertical="center"/>
    </xf>
    <xf numFmtId="1" fontId="0" fillId="11" borderId="7" xfId="0" applyNumberFormat="1" applyFill="1" applyBorder="1" applyAlignment="1">
      <alignment horizontal="center" vertical="center"/>
    </xf>
    <xf numFmtId="44" fontId="0" fillId="11" borderId="7" xfId="1" applyFont="1" applyFill="1" applyBorder="1" applyAlignment="1">
      <alignment horizontal="center" vertical="center"/>
    </xf>
    <xf numFmtId="44" fontId="0" fillId="11" borderId="7" xfId="0" applyNumberFormat="1" applyFill="1" applyBorder="1"/>
    <xf numFmtId="44" fontId="0" fillId="11" borderId="7" xfId="1" applyFont="1" applyFill="1" applyBorder="1" applyAlignment="1">
      <alignment vertical="center"/>
    </xf>
    <xf numFmtId="44" fontId="5" fillId="3" borderId="0" xfId="1" applyFont="1" applyFill="1" applyBorder="1"/>
    <xf numFmtId="0" fontId="0" fillId="6" borderId="15" xfId="0" applyFill="1" applyBorder="1" applyAlignment="1">
      <alignment horizontal="center"/>
    </xf>
    <xf numFmtId="0" fontId="0" fillId="0" borderId="16" xfId="0" applyFill="1" applyBorder="1" applyAlignment="1">
      <alignment vertical="center" wrapText="1"/>
    </xf>
    <xf numFmtId="0" fontId="0" fillId="0" borderId="16" xfId="0" applyBorder="1" applyAlignment="1">
      <alignment vertical="center" wrapText="1"/>
    </xf>
    <xf numFmtId="0" fontId="0" fillId="0" borderId="16" xfId="0" applyFill="1" applyBorder="1" applyAlignment="1">
      <alignment vertical="center"/>
    </xf>
    <xf numFmtId="0" fontId="0" fillId="0" borderId="16" xfId="0" applyBorder="1" applyAlignment="1">
      <alignment vertical="center"/>
    </xf>
    <xf numFmtId="0" fontId="0" fillId="6" borderId="7" xfId="0" applyFill="1" applyBorder="1" applyAlignment="1">
      <alignment horizontal="center"/>
    </xf>
    <xf numFmtId="0" fontId="0" fillId="0" borderId="7" xfId="0" applyBorder="1"/>
    <xf numFmtId="0" fontId="7" fillId="12" borderId="7" xfId="0" applyFont="1" applyFill="1" applyBorder="1" applyAlignment="1">
      <alignment horizontal="center"/>
    </xf>
    <xf numFmtId="0" fontId="8" fillId="0" borderId="7" xfId="0" applyFont="1" applyBorder="1" applyAlignment="1">
      <alignment horizontal="center"/>
    </xf>
    <xf numFmtId="165" fontId="8" fillId="0" borderId="7" xfId="2" applyNumberFormat="1" applyFont="1" applyBorder="1" applyAlignment="1">
      <alignment horizontal="center"/>
    </xf>
    <xf numFmtId="165" fontId="7" fillId="12" borderId="7" xfId="2" applyNumberFormat="1" applyFont="1" applyFill="1" applyBorder="1" applyAlignment="1">
      <alignment horizontal="center"/>
    </xf>
    <xf numFmtId="0" fontId="0" fillId="0" borderId="0" xfId="0" applyAlignment="1">
      <alignment horizontal="center"/>
    </xf>
    <xf numFmtId="165" fontId="0" fillId="7" borderId="7" xfId="2" applyNumberFormat="1" applyFont="1" applyFill="1" applyBorder="1" applyAlignment="1">
      <alignment horizontal="center" vertical="center"/>
    </xf>
    <xf numFmtId="165" fontId="0" fillId="0" borderId="0" xfId="0" applyNumberFormat="1"/>
  </cellXfs>
  <cellStyles count="3">
    <cellStyle name="Millares" xfId="2" builtinId="3"/>
    <cellStyle name="Moneda" xfId="1" builtinId="4"/>
    <cellStyle name="Normal" xfId="0" builtinId="0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png"/><Relationship Id="rId21" Type="http://schemas.openxmlformats.org/officeDocument/2006/relationships/image" Target="../media/image21.jpe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258537</xdr:colOff>
      <xdr:row>14</xdr:row>
      <xdr:rowOff>54427</xdr:rowOff>
    </xdr:from>
    <xdr:to>
      <xdr:col>4</xdr:col>
      <xdr:colOff>762000</xdr:colOff>
      <xdr:row>15</xdr:row>
      <xdr:rowOff>4447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5946"/>
        <a:stretch/>
      </xdr:blipFill>
      <xdr:spPr>
        <a:xfrm rot="16200000">
          <a:off x="3949971" y="6564268"/>
          <a:ext cx="435795" cy="1074963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18</xdr:row>
      <xdr:rowOff>0</xdr:rowOff>
    </xdr:from>
    <xdr:to>
      <xdr:col>4</xdr:col>
      <xdr:colOff>759279</xdr:colOff>
      <xdr:row>18</xdr:row>
      <xdr:rowOff>187821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7677" t="7999" r="14861" b="1"/>
        <a:stretch/>
      </xdr:blipFill>
      <xdr:spPr>
        <a:xfrm>
          <a:off x="3848100" y="9334500"/>
          <a:ext cx="816429" cy="625971"/>
        </a:xfrm>
        <a:prstGeom prst="rect">
          <a:avLst/>
        </a:prstGeom>
      </xdr:spPr>
    </xdr:pic>
    <xdr:clientData/>
  </xdr:twoCellAnchor>
  <xdr:twoCellAnchor editAs="oneCell">
    <xdr:from>
      <xdr:col>4</xdr:col>
      <xdr:colOff>394607</xdr:colOff>
      <xdr:row>18</xdr:row>
      <xdr:rowOff>0</xdr:rowOff>
    </xdr:from>
    <xdr:to>
      <xdr:col>4</xdr:col>
      <xdr:colOff>766083</xdr:colOff>
      <xdr:row>19</xdr:row>
      <xdr:rowOff>1588</xdr:rowOff>
    </xdr:to>
    <xdr:pic>
      <xdr:nvPicPr>
        <xdr:cNvPr id="4" name="3 Imagen">
          <a:extLst>
            <a:ext uri="{FF2B5EF4-FFF2-40B4-BE49-F238E27FC236}">
              <a16:creationId xmlns:a16="http://schemas.microsoft.com/office/drawing/2014/main" xmlns="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4331" t="1231" r="60736" b="72900"/>
        <a:stretch/>
      </xdr:blipFill>
      <xdr:spPr>
        <a:xfrm>
          <a:off x="3766457" y="9334500"/>
          <a:ext cx="1047751" cy="611188"/>
        </a:xfrm>
        <a:prstGeom prst="rect">
          <a:avLst/>
        </a:prstGeom>
      </xdr:spPr>
    </xdr:pic>
    <xdr:clientData/>
  </xdr:twoCellAnchor>
  <xdr:twoCellAnchor editAs="oneCell">
    <xdr:from>
      <xdr:col>4</xdr:col>
      <xdr:colOff>567122</xdr:colOff>
      <xdr:row>18</xdr:row>
      <xdr:rowOff>0</xdr:rowOff>
    </xdr:from>
    <xdr:to>
      <xdr:col>4</xdr:col>
      <xdr:colOff>757737</xdr:colOff>
      <xdr:row>18</xdr:row>
      <xdr:rowOff>187479</xdr:rowOff>
    </xdr:to>
    <xdr:pic>
      <xdr:nvPicPr>
        <xdr:cNvPr id="5" name="4 Imagen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7026" t="17674" r="32119" b="22237"/>
        <a:stretch/>
      </xdr:blipFill>
      <xdr:spPr>
        <a:xfrm rot="16200000">
          <a:off x="3969115" y="9304357"/>
          <a:ext cx="635154" cy="695440"/>
        </a:xfrm>
        <a:prstGeom prst="rect">
          <a:avLst/>
        </a:prstGeom>
      </xdr:spPr>
    </xdr:pic>
    <xdr:clientData/>
  </xdr:twoCellAnchor>
  <xdr:twoCellAnchor editAs="oneCell">
    <xdr:from>
      <xdr:col>4</xdr:col>
      <xdr:colOff>136072</xdr:colOff>
      <xdr:row>18</xdr:row>
      <xdr:rowOff>13607</xdr:rowOff>
    </xdr:from>
    <xdr:to>
      <xdr:col>4</xdr:col>
      <xdr:colOff>764969</xdr:colOff>
      <xdr:row>19</xdr:row>
      <xdr:rowOff>2721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xmlns="" id="{00000000-0008-0000-00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4957" t="-2048" r="17371" b="55353"/>
        <a:stretch/>
      </xdr:blipFill>
      <xdr:spPr>
        <a:xfrm>
          <a:off x="3507922" y="9348107"/>
          <a:ext cx="1543297" cy="598714"/>
        </a:xfrm>
        <a:prstGeom prst="rect">
          <a:avLst/>
        </a:prstGeom>
      </xdr:spPr>
    </xdr:pic>
    <xdr:clientData/>
  </xdr:twoCellAnchor>
  <xdr:twoCellAnchor editAs="oneCell">
    <xdr:from>
      <xdr:col>4</xdr:col>
      <xdr:colOff>173183</xdr:colOff>
      <xdr:row>20</xdr:row>
      <xdr:rowOff>103909</xdr:rowOff>
    </xdr:from>
    <xdr:to>
      <xdr:col>4</xdr:col>
      <xdr:colOff>763733</xdr:colOff>
      <xdr:row>20</xdr:row>
      <xdr:rowOff>186760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xmlns="" id="{00000000-0008-0000-00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6241" t="13022" r="14937" b="27785"/>
        <a:stretch/>
      </xdr:blipFill>
      <xdr:spPr>
        <a:xfrm>
          <a:off x="3545033" y="11029084"/>
          <a:ext cx="1333500" cy="644826"/>
        </a:xfrm>
        <a:prstGeom prst="rect">
          <a:avLst/>
        </a:prstGeom>
      </xdr:spPr>
    </xdr:pic>
    <xdr:clientData/>
  </xdr:twoCellAnchor>
  <xdr:twoCellAnchor editAs="oneCell">
    <xdr:from>
      <xdr:col>4</xdr:col>
      <xdr:colOff>259773</xdr:colOff>
      <xdr:row>21</xdr:row>
      <xdr:rowOff>69271</xdr:rowOff>
    </xdr:from>
    <xdr:to>
      <xdr:col>4</xdr:col>
      <xdr:colOff>757752</xdr:colOff>
      <xdr:row>21</xdr:row>
      <xdr:rowOff>187778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xmlns="" id="{00000000-0008-0000-00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6107" t="6866" r="15469" b="34178"/>
        <a:stretch/>
      </xdr:blipFill>
      <xdr:spPr>
        <a:xfrm>
          <a:off x="3631623" y="11918371"/>
          <a:ext cx="1345704" cy="651907"/>
        </a:xfrm>
        <a:prstGeom prst="rect">
          <a:avLst/>
        </a:prstGeom>
      </xdr:spPr>
    </xdr:pic>
    <xdr:clientData/>
  </xdr:twoCellAnchor>
  <xdr:twoCellAnchor editAs="oneCell">
    <xdr:from>
      <xdr:col>4</xdr:col>
      <xdr:colOff>484912</xdr:colOff>
      <xdr:row>22</xdr:row>
      <xdr:rowOff>104354</xdr:rowOff>
    </xdr:from>
    <xdr:to>
      <xdr:col>4</xdr:col>
      <xdr:colOff>762000</xdr:colOff>
      <xdr:row>23</xdr:row>
      <xdr:rowOff>1176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xmlns="" id="{00000000-0008-0000-00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3430" t="948" r="27716" b="1266"/>
        <a:stretch/>
      </xdr:blipFill>
      <xdr:spPr>
        <a:xfrm rot="16200000">
          <a:off x="3904020" y="12772971"/>
          <a:ext cx="754072" cy="84858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277094</xdr:colOff>
      <xdr:row>17</xdr:row>
      <xdr:rowOff>86590</xdr:rowOff>
    </xdr:from>
    <xdr:to>
      <xdr:col>4</xdr:col>
      <xdr:colOff>760272</xdr:colOff>
      <xdr:row>18</xdr:row>
      <xdr:rowOff>1624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xmlns="" id="{00000000-0008-0000-00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74" t="56818" r="72911" b="21143"/>
        <a:stretch/>
      </xdr:blipFill>
      <xdr:spPr>
        <a:xfrm rot="16200000">
          <a:off x="3942541" y="8517893"/>
          <a:ext cx="486534" cy="1073728"/>
        </a:xfrm>
        <a:prstGeom prst="rect">
          <a:avLst/>
        </a:prstGeom>
      </xdr:spPr>
    </xdr:pic>
    <xdr:clientData/>
  </xdr:twoCellAnchor>
  <xdr:twoCellAnchor editAs="oneCell">
    <xdr:from>
      <xdr:col>4</xdr:col>
      <xdr:colOff>409576</xdr:colOff>
      <xdr:row>7</xdr:row>
      <xdr:rowOff>57150</xdr:rowOff>
    </xdr:from>
    <xdr:to>
      <xdr:col>4</xdr:col>
      <xdr:colOff>762000</xdr:colOff>
      <xdr:row>8</xdr:row>
      <xdr:rowOff>2381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xmlns="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1426" y="2019300"/>
          <a:ext cx="828674" cy="621506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32</xdr:row>
      <xdr:rowOff>40822</xdr:rowOff>
    </xdr:from>
    <xdr:to>
      <xdr:col>4</xdr:col>
      <xdr:colOff>763361</xdr:colOff>
      <xdr:row>33</xdr:row>
      <xdr:rowOff>2826</xdr:rowOff>
    </xdr:to>
    <xdr:pic>
      <xdr:nvPicPr>
        <xdr:cNvPr id="12" name="11 Imagen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269" b="39029"/>
        <a:stretch/>
      </xdr:blipFill>
      <xdr:spPr>
        <a:xfrm>
          <a:off x="3657600" y="22662697"/>
          <a:ext cx="1115786" cy="866879"/>
        </a:xfrm>
        <a:prstGeom prst="rect">
          <a:avLst/>
        </a:prstGeom>
      </xdr:spPr>
    </xdr:pic>
    <xdr:clientData/>
  </xdr:twoCellAnchor>
  <xdr:twoCellAnchor editAs="oneCell">
    <xdr:from>
      <xdr:col>4</xdr:col>
      <xdr:colOff>294542</xdr:colOff>
      <xdr:row>19</xdr:row>
      <xdr:rowOff>113671</xdr:rowOff>
    </xdr:from>
    <xdr:to>
      <xdr:col>4</xdr:col>
      <xdr:colOff>760640</xdr:colOff>
      <xdr:row>19</xdr:row>
      <xdr:rowOff>187646</xdr:rowOff>
    </xdr:to>
    <xdr:pic>
      <xdr:nvPicPr>
        <xdr:cNvPr id="13" name="12 Imagen">
          <a:extLst>
            <a:ext uri="{FF2B5EF4-FFF2-40B4-BE49-F238E27FC236}">
              <a16:creationId xmlns:a16="http://schemas.microsoft.com/office/drawing/2014/main" xmlns="" id="{00000000-0008-0000-00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439" t="17269" b="39029"/>
        <a:stretch/>
      </xdr:blipFill>
      <xdr:spPr>
        <a:xfrm rot="16200000">
          <a:off x="3910079" y="9852184"/>
          <a:ext cx="769300" cy="1256673"/>
        </a:xfrm>
        <a:prstGeom prst="rect">
          <a:avLst/>
        </a:prstGeom>
      </xdr:spPr>
    </xdr:pic>
    <xdr:clientData/>
  </xdr:twoCellAnchor>
  <xdr:twoCellAnchor editAs="oneCell">
    <xdr:from>
      <xdr:col>4</xdr:col>
      <xdr:colOff>312964</xdr:colOff>
      <xdr:row>27</xdr:row>
      <xdr:rowOff>13607</xdr:rowOff>
    </xdr:from>
    <xdr:to>
      <xdr:col>4</xdr:col>
      <xdr:colOff>757918</xdr:colOff>
      <xdr:row>27</xdr:row>
      <xdr:rowOff>187779</xdr:rowOff>
    </xdr:to>
    <xdr:pic>
      <xdr:nvPicPr>
        <xdr:cNvPr id="14" name="13 Imagen">
          <a:extLst>
            <a:ext uri="{FF2B5EF4-FFF2-40B4-BE49-F238E27FC236}">
              <a16:creationId xmlns:a16="http://schemas.microsoft.com/office/drawing/2014/main" xmlns="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4814" y="17587232"/>
          <a:ext cx="1197429" cy="898072"/>
        </a:xfrm>
        <a:prstGeom prst="rect">
          <a:avLst/>
        </a:prstGeom>
      </xdr:spPr>
    </xdr:pic>
    <xdr:clientData/>
  </xdr:twoCellAnchor>
  <xdr:twoCellAnchor editAs="oneCell">
    <xdr:from>
      <xdr:col>4</xdr:col>
      <xdr:colOff>449035</xdr:colOff>
      <xdr:row>28</xdr:row>
      <xdr:rowOff>27214</xdr:rowOff>
    </xdr:from>
    <xdr:to>
      <xdr:col>4</xdr:col>
      <xdr:colOff>764968</xdr:colOff>
      <xdr:row>29</xdr:row>
      <xdr:rowOff>1360</xdr:rowOff>
    </xdr:to>
    <xdr:pic>
      <xdr:nvPicPr>
        <xdr:cNvPr id="15" name="14 Imagen">
          <a:extLst>
            <a:ext uri="{FF2B5EF4-FFF2-40B4-BE49-F238E27FC236}">
              <a16:creationId xmlns:a16="http://schemas.microsoft.com/office/drawing/2014/main" xmlns="" id="{00000000-0008-0000-00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08" t="40673" r="45906" b="-6291"/>
        <a:stretch/>
      </xdr:blipFill>
      <xdr:spPr>
        <a:xfrm>
          <a:off x="3820885" y="18572389"/>
          <a:ext cx="868383" cy="898071"/>
        </a:xfrm>
        <a:prstGeom prst="rect">
          <a:avLst/>
        </a:prstGeom>
      </xdr:spPr>
    </xdr:pic>
    <xdr:clientData/>
  </xdr:twoCellAnchor>
  <xdr:twoCellAnchor editAs="oneCell">
    <xdr:from>
      <xdr:col>4</xdr:col>
      <xdr:colOff>519792</xdr:colOff>
      <xdr:row>29</xdr:row>
      <xdr:rowOff>70758</xdr:rowOff>
    </xdr:from>
    <xdr:to>
      <xdr:col>4</xdr:col>
      <xdr:colOff>762000</xdr:colOff>
      <xdr:row>30</xdr:row>
      <xdr:rowOff>96</xdr:rowOff>
    </xdr:to>
    <xdr:pic>
      <xdr:nvPicPr>
        <xdr:cNvPr id="16" name="15 Imagen">
          <a:extLst>
            <a:ext uri="{FF2B5EF4-FFF2-40B4-BE49-F238E27FC236}">
              <a16:creationId xmlns:a16="http://schemas.microsoft.com/office/drawing/2014/main" xmlns="" id="{00000000-0008-0000-00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58" t="27604" r="4824" b="32159"/>
        <a:stretch/>
      </xdr:blipFill>
      <xdr:spPr>
        <a:xfrm>
          <a:off x="3891642" y="19587483"/>
          <a:ext cx="718458" cy="862788"/>
        </a:xfrm>
        <a:prstGeom prst="rect">
          <a:avLst/>
        </a:prstGeom>
      </xdr:spPr>
    </xdr:pic>
    <xdr:clientData/>
  </xdr:twoCellAnchor>
  <xdr:twoCellAnchor editAs="oneCell">
    <xdr:from>
      <xdr:col>4</xdr:col>
      <xdr:colOff>394608</xdr:colOff>
      <xdr:row>25</xdr:row>
      <xdr:rowOff>32659</xdr:rowOff>
    </xdr:from>
    <xdr:to>
      <xdr:col>4</xdr:col>
      <xdr:colOff>762001</xdr:colOff>
      <xdr:row>26</xdr:row>
      <xdr:rowOff>97</xdr:rowOff>
    </xdr:to>
    <xdr:pic>
      <xdr:nvPicPr>
        <xdr:cNvPr id="17" name="16 Imagen">
          <a:extLst>
            <a:ext uri="{FF2B5EF4-FFF2-40B4-BE49-F238E27FC236}">
              <a16:creationId xmlns:a16="http://schemas.microsoft.com/office/drawing/2014/main" xmlns="" id="{00000000-0008-0000-00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65" t="2855" r="17106" b="56908"/>
        <a:stretch/>
      </xdr:blipFill>
      <xdr:spPr>
        <a:xfrm>
          <a:off x="3766458" y="15663184"/>
          <a:ext cx="805543" cy="862788"/>
        </a:xfrm>
        <a:prstGeom prst="rect">
          <a:avLst/>
        </a:prstGeom>
      </xdr:spPr>
    </xdr:pic>
    <xdr:clientData/>
  </xdr:twoCellAnchor>
  <xdr:twoCellAnchor editAs="oneCell">
    <xdr:from>
      <xdr:col>4</xdr:col>
      <xdr:colOff>131278</xdr:colOff>
      <xdr:row>31</xdr:row>
      <xdr:rowOff>94189</xdr:rowOff>
    </xdr:from>
    <xdr:to>
      <xdr:col>4</xdr:col>
      <xdr:colOff>759743</xdr:colOff>
      <xdr:row>31</xdr:row>
      <xdr:rowOff>187590</xdr:rowOff>
    </xdr:to>
    <xdr:pic>
      <xdr:nvPicPr>
        <xdr:cNvPr id="18" name="17 Imagen">
          <a:extLst>
            <a:ext uri="{FF2B5EF4-FFF2-40B4-BE49-F238E27FC236}">
              <a16:creationId xmlns:a16="http://schemas.microsoft.com/office/drawing/2014/main" xmlns="" id="{00000000-0008-0000-0000-00001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025" t="17269" r="34390" b="39029"/>
        <a:stretch/>
      </xdr:blipFill>
      <xdr:spPr>
        <a:xfrm rot="16042785">
          <a:off x="3908772" y="21338870"/>
          <a:ext cx="722051" cy="1533340"/>
        </a:xfrm>
        <a:prstGeom prst="rect">
          <a:avLst/>
        </a:prstGeom>
      </xdr:spPr>
    </xdr:pic>
    <xdr:clientData/>
  </xdr:twoCellAnchor>
  <xdr:twoCellAnchor editAs="oneCell">
    <xdr:from>
      <xdr:col>4</xdr:col>
      <xdr:colOff>449037</xdr:colOff>
      <xdr:row>30</xdr:row>
      <xdr:rowOff>13607</xdr:rowOff>
    </xdr:from>
    <xdr:to>
      <xdr:col>4</xdr:col>
      <xdr:colOff>759280</xdr:colOff>
      <xdr:row>30</xdr:row>
      <xdr:rowOff>189140</xdr:rowOff>
    </xdr:to>
    <xdr:pic>
      <xdr:nvPicPr>
        <xdr:cNvPr id="19" name="18 Imagen">
          <a:extLst>
            <a:ext uri="{FF2B5EF4-FFF2-40B4-BE49-F238E27FC236}">
              <a16:creationId xmlns:a16="http://schemas.microsoft.com/office/drawing/2014/main" xmlns="" id="{00000000-0008-0000-00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7619" t="26109" r="37470" b="63339"/>
        <a:stretch/>
      </xdr:blipFill>
      <xdr:spPr>
        <a:xfrm>
          <a:off x="3820887" y="20501882"/>
          <a:ext cx="843643" cy="1061358"/>
        </a:xfrm>
        <a:prstGeom prst="rect">
          <a:avLst/>
        </a:prstGeom>
      </xdr:spPr>
    </xdr:pic>
    <xdr:clientData/>
  </xdr:twoCellAnchor>
  <xdr:twoCellAnchor editAs="oneCell">
    <xdr:from>
      <xdr:col>4</xdr:col>
      <xdr:colOff>329368</xdr:colOff>
      <xdr:row>8</xdr:row>
      <xdr:rowOff>24418</xdr:rowOff>
    </xdr:from>
    <xdr:to>
      <xdr:col>4</xdr:col>
      <xdr:colOff>764721</xdr:colOff>
      <xdr:row>8</xdr:row>
      <xdr:rowOff>186049</xdr:rowOff>
    </xdr:to>
    <xdr:pic>
      <xdr:nvPicPr>
        <xdr:cNvPr id="20" name="19 Imagen">
          <a:extLst>
            <a:ext uri="{FF2B5EF4-FFF2-40B4-BE49-F238E27FC236}">
              <a16:creationId xmlns:a16="http://schemas.microsoft.com/office/drawing/2014/main" xmlns="" id="{00000000-0008-0000-00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" t="20427" r="7407" b="1246"/>
        <a:stretch/>
      </xdr:blipFill>
      <xdr:spPr>
        <a:xfrm rot="16200000">
          <a:off x="3895229" y="2487882"/>
          <a:ext cx="656931" cy="1044953"/>
        </a:xfrm>
        <a:prstGeom prst="rect">
          <a:avLst/>
        </a:prstGeom>
      </xdr:spPr>
    </xdr:pic>
    <xdr:clientData/>
  </xdr:twoCellAnchor>
  <xdr:twoCellAnchor editAs="oneCell">
    <xdr:from>
      <xdr:col>4</xdr:col>
      <xdr:colOff>346365</xdr:colOff>
      <xdr:row>9</xdr:row>
      <xdr:rowOff>51955</xdr:rowOff>
    </xdr:from>
    <xdr:to>
      <xdr:col>4</xdr:col>
      <xdr:colOff>765465</xdr:colOff>
      <xdr:row>10</xdr:row>
      <xdr:rowOff>3058</xdr:rowOff>
    </xdr:to>
    <xdr:pic>
      <xdr:nvPicPr>
        <xdr:cNvPr id="21" name="Imagen 11">
          <a:extLst>
            <a:ext uri="{FF2B5EF4-FFF2-40B4-BE49-F238E27FC236}">
              <a16:creationId xmlns:a16="http://schemas.microsoft.com/office/drawing/2014/main" xmlns="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718215" y="3404755"/>
          <a:ext cx="1143000" cy="646428"/>
        </a:xfrm>
        <a:prstGeom prst="rect">
          <a:avLst/>
        </a:prstGeom>
      </xdr:spPr>
    </xdr:pic>
    <xdr:clientData/>
  </xdr:twoCellAnchor>
  <xdr:twoCellAnchor editAs="oneCell">
    <xdr:from>
      <xdr:col>4</xdr:col>
      <xdr:colOff>465860</xdr:colOff>
      <xdr:row>13</xdr:row>
      <xdr:rowOff>36368</xdr:rowOff>
    </xdr:from>
    <xdr:to>
      <xdr:col>4</xdr:col>
      <xdr:colOff>762868</xdr:colOff>
      <xdr:row>14</xdr:row>
      <xdr:rowOff>4330</xdr:rowOff>
    </xdr:to>
    <xdr:pic>
      <xdr:nvPicPr>
        <xdr:cNvPr id="22" name="Imagen 12">
          <a:extLst>
            <a:ext uri="{FF2B5EF4-FFF2-40B4-BE49-F238E27FC236}">
              <a16:creationId xmlns:a16="http://schemas.microsoft.com/office/drawing/2014/main" xmlns="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935558" y="6072620"/>
          <a:ext cx="587087" cy="782783"/>
        </a:xfrm>
        <a:prstGeom prst="rect">
          <a:avLst/>
        </a:prstGeom>
      </xdr:spPr>
    </xdr:pic>
    <xdr:clientData/>
  </xdr:twoCellAnchor>
  <xdr:twoCellAnchor editAs="oneCell">
    <xdr:from>
      <xdr:col>4</xdr:col>
      <xdr:colOff>519545</xdr:colOff>
      <xdr:row>11</xdr:row>
      <xdr:rowOff>58014</xdr:rowOff>
    </xdr:from>
    <xdr:to>
      <xdr:col>4</xdr:col>
      <xdr:colOff>759402</xdr:colOff>
      <xdr:row>11</xdr:row>
      <xdr:rowOff>187901</xdr:rowOff>
    </xdr:to>
    <xdr:pic>
      <xdr:nvPicPr>
        <xdr:cNvPr id="23" name="Imagen 13">
          <a:extLst>
            <a:ext uri="{FF2B5EF4-FFF2-40B4-BE49-F238E27FC236}">
              <a16:creationId xmlns:a16="http://schemas.microsoft.com/office/drawing/2014/main" xmlns="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1395" y="4801464"/>
          <a:ext cx="744682" cy="558512"/>
        </a:xfrm>
        <a:prstGeom prst="rect">
          <a:avLst/>
        </a:prstGeom>
      </xdr:spPr>
    </xdr:pic>
    <xdr:clientData/>
  </xdr:twoCellAnchor>
  <xdr:twoCellAnchor editAs="oneCell">
    <xdr:from>
      <xdr:col>4</xdr:col>
      <xdr:colOff>346363</xdr:colOff>
      <xdr:row>33</xdr:row>
      <xdr:rowOff>79664</xdr:rowOff>
    </xdr:from>
    <xdr:to>
      <xdr:col>4</xdr:col>
      <xdr:colOff>766329</xdr:colOff>
      <xdr:row>34</xdr:row>
      <xdr:rowOff>1732</xdr:rowOff>
    </xdr:to>
    <xdr:pic>
      <xdr:nvPicPr>
        <xdr:cNvPr id="24" name="Imagen 14">
          <a:extLst>
            <a:ext uri="{FF2B5EF4-FFF2-40B4-BE49-F238E27FC236}">
              <a16:creationId xmlns:a16="http://schemas.microsoft.com/office/drawing/2014/main" xmlns="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8213" y="23673089"/>
          <a:ext cx="1039091" cy="779318"/>
        </a:xfrm>
        <a:prstGeom prst="rect">
          <a:avLst/>
        </a:prstGeom>
      </xdr:spPr>
    </xdr:pic>
    <xdr:clientData/>
  </xdr:twoCellAnchor>
  <xdr:twoCellAnchor editAs="oneCell">
    <xdr:from>
      <xdr:col>4</xdr:col>
      <xdr:colOff>329049</xdr:colOff>
      <xdr:row>26</xdr:row>
      <xdr:rowOff>71579</xdr:rowOff>
    </xdr:from>
    <xdr:to>
      <xdr:col>4</xdr:col>
      <xdr:colOff>758827</xdr:colOff>
      <xdr:row>26</xdr:row>
      <xdr:rowOff>186744</xdr:rowOff>
    </xdr:to>
    <xdr:pic>
      <xdr:nvPicPr>
        <xdr:cNvPr id="25" name="Imagen 15">
          <a:extLst>
            <a:ext uri="{FF2B5EF4-FFF2-40B4-BE49-F238E27FC236}">
              <a16:creationId xmlns:a16="http://schemas.microsoft.com/office/drawing/2014/main" xmlns="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834393" y="16540160"/>
          <a:ext cx="800965" cy="1067953"/>
        </a:xfrm>
        <a:prstGeom prst="rect">
          <a:avLst/>
        </a:prstGeom>
      </xdr:spPr>
    </xdr:pic>
    <xdr:clientData/>
  </xdr:twoCellAnchor>
  <xdr:twoCellAnchor editAs="oneCell">
    <xdr:from>
      <xdr:col>4</xdr:col>
      <xdr:colOff>306161</xdr:colOff>
      <xdr:row>10</xdr:row>
      <xdr:rowOff>61232</xdr:rowOff>
    </xdr:from>
    <xdr:to>
      <xdr:col>4</xdr:col>
      <xdr:colOff>763361</xdr:colOff>
      <xdr:row>11</xdr:row>
      <xdr:rowOff>4081</xdr:rowOff>
    </xdr:to>
    <xdr:pic>
      <xdr:nvPicPr>
        <xdr:cNvPr id="26" name="25 Imagen"/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599" t="55355" r="37472" b="18871"/>
        <a:stretch/>
      </xdr:blipFill>
      <xdr:spPr>
        <a:xfrm rot="16200000">
          <a:off x="3939949" y="3847419"/>
          <a:ext cx="571499" cy="1095375"/>
        </a:xfrm>
        <a:prstGeom prst="rect">
          <a:avLst/>
        </a:prstGeom>
      </xdr:spPr>
    </xdr:pic>
    <xdr:clientData/>
  </xdr:twoCellAnchor>
  <xdr:twoCellAnchor editAs="oneCell">
    <xdr:from>
      <xdr:col>4</xdr:col>
      <xdr:colOff>528399</xdr:colOff>
      <xdr:row>16</xdr:row>
      <xdr:rowOff>70077</xdr:rowOff>
    </xdr:from>
    <xdr:to>
      <xdr:col>4</xdr:col>
      <xdr:colOff>757921</xdr:colOff>
      <xdr:row>17</xdr:row>
      <xdr:rowOff>1712</xdr:rowOff>
    </xdr:to>
    <xdr:pic>
      <xdr:nvPicPr>
        <xdr:cNvPr id="27" name="26 Imagen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987280" y="8098346"/>
          <a:ext cx="522185" cy="696247"/>
        </a:xfrm>
        <a:prstGeom prst="rect">
          <a:avLst/>
        </a:prstGeom>
      </xdr:spPr>
    </xdr:pic>
    <xdr:clientData/>
  </xdr:twoCellAnchor>
  <xdr:twoCellAnchor editAs="oneCell">
    <xdr:from>
      <xdr:col>4</xdr:col>
      <xdr:colOff>489858</xdr:colOff>
      <xdr:row>15</xdr:row>
      <xdr:rowOff>60897</xdr:rowOff>
    </xdr:from>
    <xdr:to>
      <xdr:col>4</xdr:col>
      <xdr:colOff>757905</xdr:colOff>
      <xdr:row>15</xdr:row>
      <xdr:rowOff>188114</xdr:rowOff>
    </xdr:to>
    <xdr:pic>
      <xdr:nvPicPr>
        <xdr:cNvPr id="28" name="27 Imagen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965460" y="7300920"/>
          <a:ext cx="622517" cy="830022"/>
        </a:xfrm>
        <a:prstGeom prst="rect">
          <a:avLst/>
        </a:prstGeom>
      </xdr:spPr>
    </xdr:pic>
    <xdr:clientData/>
  </xdr:twoCellAnchor>
  <xdr:twoCellAnchor editAs="oneCell">
    <xdr:from>
      <xdr:col>4</xdr:col>
      <xdr:colOff>346982</xdr:colOff>
      <xdr:row>24</xdr:row>
      <xdr:rowOff>156481</xdr:rowOff>
    </xdr:from>
    <xdr:to>
      <xdr:col>4</xdr:col>
      <xdr:colOff>758096</xdr:colOff>
      <xdr:row>24</xdr:row>
      <xdr:rowOff>187778</xdr:rowOff>
    </xdr:to>
    <xdr:pic>
      <xdr:nvPicPr>
        <xdr:cNvPr id="29" name="28 Imagen">
          <a:extLst>
            <a:ext uri="{FF2B5EF4-FFF2-40B4-BE49-F238E27FC236}">
              <a16:creationId xmlns:a16="http://schemas.microsoft.com/office/drawing/2014/main" xmlns="" id="{00000000-0008-0000-00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3254" t="45127" r="72197" b="40608"/>
        <a:stretch/>
      </xdr:blipFill>
      <xdr:spPr>
        <a:xfrm rot="16200000">
          <a:off x="3970653" y="14563635"/>
          <a:ext cx="659947" cy="1163589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333377</xdr:colOff>
      <xdr:row>23</xdr:row>
      <xdr:rowOff>129269</xdr:rowOff>
    </xdr:from>
    <xdr:to>
      <xdr:col>4</xdr:col>
      <xdr:colOff>765796</xdr:colOff>
      <xdr:row>23</xdr:row>
      <xdr:rowOff>189143</xdr:rowOff>
    </xdr:to>
    <xdr:pic>
      <xdr:nvPicPr>
        <xdr:cNvPr id="30" name="29 Imagen">
          <a:extLst>
            <a:ext uri="{FF2B5EF4-FFF2-40B4-BE49-F238E27FC236}">
              <a16:creationId xmlns:a16="http://schemas.microsoft.com/office/drawing/2014/main" xmlns="" id="{00000000-0008-0000-00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61416" t="14427" r="30205" b="64069"/>
        <a:stretch/>
      </xdr:blipFill>
      <xdr:spPr>
        <a:xfrm rot="16200000">
          <a:off x="3872449" y="13649472"/>
          <a:ext cx="755199" cy="1089644"/>
        </a:xfrm>
        <a:prstGeom prst="rect">
          <a:avLst/>
        </a:prstGeom>
      </xdr:spPr>
    </xdr:pic>
    <xdr:clientData/>
  </xdr:twoCellAnchor>
  <xdr:twoCellAnchor editAs="oneCell">
    <xdr:from>
      <xdr:col>4</xdr:col>
      <xdr:colOff>86591</xdr:colOff>
      <xdr:row>34</xdr:row>
      <xdr:rowOff>103910</xdr:rowOff>
    </xdr:from>
    <xdr:to>
      <xdr:col>4</xdr:col>
      <xdr:colOff>765003</xdr:colOff>
      <xdr:row>34</xdr:row>
      <xdr:rowOff>187037</xdr:rowOff>
    </xdr:to>
    <xdr:pic>
      <xdr:nvPicPr>
        <xdr:cNvPr id="31" name="30 Imagen"/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20234" t="61323" r="61945" b="25595"/>
        <a:stretch/>
      </xdr:blipFill>
      <xdr:spPr>
        <a:xfrm>
          <a:off x="3458441" y="24668885"/>
          <a:ext cx="1678537" cy="692727"/>
        </a:xfrm>
        <a:prstGeom prst="rect">
          <a:avLst/>
        </a:prstGeom>
      </xdr:spPr>
    </xdr:pic>
    <xdr:clientData/>
  </xdr:twoCellAnchor>
  <xdr:twoCellAnchor editAs="oneCell">
    <xdr:from>
      <xdr:col>4</xdr:col>
      <xdr:colOff>462643</xdr:colOff>
      <xdr:row>12</xdr:row>
      <xdr:rowOff>40821</xdr:rowOff>
    </xdr:from>
    <xdr:to>
      <xdr:col>4</xdr:col>
      <xdr:colOff>766083</xdr:colOff>
      <xdr:row>13</xdr:row>
      <xdr:rowOff>10206</xdr:rowOff>
    </xdr:to>
    <xdr:pic>
      <xdr:nvPicPr>
        <xdr:cNvPr id="32" name="31 Imagen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4493" y="5479596"/>
          <a:ext cx="884465" cy="6647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3</xdr:row>
      <xdr:rowOff>38100</xdr:rowOff>
    </xdr:from>
    <xdr:to>
      <xdr:col>11</xdr:col>
      <xdr:colOff>28575</xdr:colOff>
      <xdr:row>10</xdr:row>
      <xdr:rowOff>47625</xdr:rowOff>
    </xdr:to>
    <xdr:sp macro="" textlink="">
      <xdr:nvSpPr>
        <xdr:cNvPr id="2" name="1 CuadroTexto"/>
        <xdr:cNvSpPr txBox="1"/>
      </xdr:nvSpPr>
      <xdr:spPr>
        <a:xfrm>
          <a:off x="5372100" y="619125"/>
          <a:ext cx="3838575" cy="13430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2000"/>
            <a:t>Como nuestra producción es por taller, no tenemos</a:t>
          </a:r>
          <a:r>
            <a:rPr lang="es-MX" sz="2000" baseline="0"/>
            <a:t> stock de seguridad. </a:t>
          </a:r>
          <a:endParaRPr lang="es-MX" sz="2000"/>
        </a:p>
      </xdr:txBody>
    </xdr: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S39"/>
  <sheetViews>
    <sheetView topLeftCell="E8" workbookViewId="0">
      <selection activeCell="I8" sqref="I8"/>
    </sheetView>
  </sheetViews>
  <sheetFormatPr baseColWidth="10" defaultRowHeight="15" x14ac:dyDescent="0.25"/>
  <cols>
    <col min="2" max="2" width="5.5703125" hidden="1" customWidth="1"/>
    <col min="4" max="5" width="27.7109375" customWidth="1"/>
    <col min="6" max="6" width="44.28515625" customWidth="1"/>
    <col min="7" max="7" width="45.5703125" customWidth="1"/>
    <col min="9" max="9" width="14" bestFit="1" customWidth="1"/>
    <col min="10" max="10" width="14" hidden="1" customWidth="1"/>
    <col min="11" max="11" width="20.7109375" bestFit="1" customWidth="1"/>
    <col min="12" max="12" width="0" hidden="1" customWidth="1"/>
    <col min="13" max="13" width="14.85546875" hidden="1" customWidth="1"/>
    <col min="14" max="14" width="15.7109375" hidden="1" customWidth="1"/>
    <col min="15" max="15" width="0" hidden="1" customWidth="1"/>
    <col min="16" max="16" width="14.85546875" hidden="1" customWidth="1"/>
    <col min="17" max="17" width="17.42578125" hidden="1" customWidth="1"/>
    <col min="18" max="19" width="0" hidden="1" customWidth="1"/>
  </cols>
  <sheetData>
    <row r="3" spans="2:19" ht="15.75" thickBot="1" x14ac:dyDescent="0.3"/>
    <row r="4" spans="2:19" ht="63" customHeight="1" thickBot="1" x14ac:dyDescent="0.95">
      <c r="B4" s="38" t="s">
        <v>0</v>
      </c>
      <c r="C4" s="39"/>
      <c r="D4" s="39"/>
      <c r="E4" s="39"/>
      <c r="F4" s="39"/>
      <c r="G4" s="39"/>
      <c r="H4" s="39"/>
      <c r="I4" s="39"/>
      <c r="J4" s="39"/>
      <c r="K4" s="39"/>
      <c r="L4" s="39"/>
      <c r="M4" s="39"/>
      <c r="N4" s="39"/>
      <c r="O4" s="39"/>
      <c r="P4" s="39"/>
      <c r="Q4" s="40"/>
      <c r="R4" s="1"/>
    </row>
    <row r="6" spans="2:19" ht="15.75" thickBot="1" x14ac:dyDescent="0.3">
      <c r="H6" s="41" t="s">
        <v>1</v>
      </c>
      <c r="I6" s="41"/>
      <c r="J6" s="41"/>
      <c r="K6" s="41"/>
      <c r="L6" s="42" t="s">
        <v>2</v>
      </c>
      <c r="M6" s="42"/>
      <c r="N6" s="42"/>
      <c r="O6" s="42"/>
      <c r="P6" s="43" t="s">
        <v>3</v>
      </c>
      <c r="Q6" s="43"/>
      <c r="R6" s="43"/>
      <c r="S6" s="43"/>
    </row>
    <row r="7" spans="2:19" x14ac:dyDescent="0.25">
      <c r="B7" s="2" t="s">
        <v>4</v>
      </c>
      <c r="C7" s="2" t="s">
        <v>5</v>
      </c>
      <c r="D7" s="2" t="s">
        <v>6</v>
      </c>
      <c r="E7" s="3" t="s">
        <v>7</v>
      </c>
      <c r="F7" s="3" t="s">
        <v>8</v>
      </c>
      <c r="G7" s="3" t="s">
        <v>9</v>
      </c>
      <c r="H7" s="2" t="s">
        <v>10</v>
      </c>
      <c r="I7" s="2" t="s">
        <v>11</v>
      </c>
      <c r="J7" s="2" t="s">
        <v>12</v>
      </c>
      <c r="K7" s="2" t="s">
        <v>13</v>
      </c>
      <c r="L7" s="2" t="s">
        <v>10</v>
      </c>
      <c r="M7" s="2" t="s">
        <v>11</v>
      </c>
      <c r="N7" s="2" t="s">
        <v>12</v>
      </c>
      <c r="O7" s="2" t="s">
        <v>13</v>
      </c>
      <c r="P7" s="2" t="s">
        <v>10</v>
      </c>
      <c r="Q7" s="2" t="s">
        <v>11</v>
      </c>
      <c r="R7" s="2" t="s">
        <v>12</v>
      </c>
      <c r="S7" s="2" t="s">
        <v>13</v>
      </c>
    </row>
    <row r="8" spans="2:19" ht="54.75" customHeight="1" x14ac:dyDescent="0.25">
      <c r="B8" s="4">
        <v>1</v>
      </c>
      <c r="C8" s="5" t="s">
        <v>14</v>
      </c>
      <c r="D8" s="6" t="s">
        <v>15</v>
      </c>
      <c r="E8" s="7"/>
      <c r="F8" s="8" t="s">
        <v>16</v>
      </c>
      <c r="G8" s="9" t="s">
        <v>17</v>
      </c>
      <c r="H8" s="10">
        <v>1</v>
      </c>
      <c r="I8" s="11">
        <v>4600</v>
      </c>
      <c r="J8" s="11" t="s">
        <v>18</v>
      </c>
      <c r="K8" s="11">
        <f>IF(J8="SI",H8*I8,0)</f>
        <v>4600</v>
      </c>
      <c r="L8" s="12"/>
      <c r="M8" s="13"/>
      <c r="N8" s="13"/>
      <c r="O8" s="13"/>
      <c r="P8" s="14"/>
      <c r="Q8" s="15"/>
      <c r="R8" s="15"/>
      <c r="S8" s="15"/>
    </row>
    <row r="9" spans="2:19" ht="54.75" customHeight="1" x14ac:dyDescent="0.25">
      <c r="B9" s="4">
        <v>2</v>
      </c>
      <c r="C9" s="5" t="s">
        <v>19</v>
      </c>
      <c r="D9" s="6" t="s">
        <v>20</v>
      </c>
      <c r="E9" s="16"/>
      <c r="F9" s="8" t="s">
        <v>21</v>
      </c>
      <c r="G9" s="17" t="s">
        <v>22</v>
      </c>
      <c r="H9" s="10">
        <v>1</v>
      </c>
      <c r="I9" s="11">
        <v>0</v>
      </c>
      <c r="J9" s="11" t="s">
        <v>18</v>
      </c>
      <c r="K9" s="11">
        <f>IF(J9="SI",H9*I9,0)</f>
        <v>0</v>
      </c>
      <c r="L9" s="12"/>
      <c r="M9" s="13"/>
      <c r="N9" s="13"/>
      <c r="O9" s="13"/>
      <c r="P9" s="14"/>
      <c r="Q9" s="15"/>
      <c r="R9" s="15"/>
      <c r="S9" s="15"/>
    </row>
    <row r="10" spans="2:19" ht="54.75" customHeight="1" x14ac:dyDescent="0.25">
      <c r="B10" s="4">
        <v>3</v>
      </c>
      <c r="C10" s="5" t="s">
        <v>23</v>
      </c>
      <c r="D10" s="6" t="s">
        <v>24</v>
      </c>
      <c r="E10" s="16"/>
      <c r="F10" s="6" t="s">
        <v>25</v>
      </c>
      <c r="G10" s="9" t="s">
        <v>26</v>
      </c>
      <c r="H10" s="10">
        <v>1</v>
      </c>
      <c r="I10" s="11">
        <v>410</v>
      </c>
      <c r="J10" s="11" t="s">
        <v>27</v>
      </c>
      <c r="K10" s="11">
        <f t="shared" ref="K10:K35" si="0">IF(J10="SI",H10*I10,0)</f>
        <v>410</v>
      </c>
      <c r="L10" s="12"/>
      <c r="M10" s="13"/>
      <c r="N10" s="13"/>
      <c r="O10" s="13"/>
      <c r="P10" s="14"/>
      <c r="Q10" s="15"/>
      <c r="R10" s="15"/>
      <c r="S10" s="15"/>
    </row>
    <row r="11" spans="2:19" ht="54.75" customHeight="1" x14ac:dyDescent="0.25">
      <c r="B11" s="4">
        <v>4</v>
      </c>
      <c r="C11" s="5" t="s">
        <v>28</v>
      </c>
      <c r="D11" s="6" t="s">
        <v>29</v>
      </c>
      <c r="E11" s="16"/>
      <c r="F11" s="6" t="s">
        <v>30</v>
      </c>
      <c r="G11" s="9" t="s">
        <v>31</v>
      </c>
      <c r="H11" s="10">
        <v>2</v>
      </c>
      <c r="I11" s="11">
        <v>240</v>
      </c>
      <c r="J11" s="11" t="s">
        <v>27</v>
      </c>
      <c r="K11" s="11">
        <f t="shared" si="0"/>
        <v>480</v>
      </c>
      <c r="L11" s="12"/>
      <c r="M11" s="13"/>
      <c r="N11" s="13"/>
      <c r="O11" s="13"/>
      <c r="P11" s="14"/>
      <c r="Q11" s="15"/>
      <c r="R11" s="15"/>
      <c r="S11" s="15"/>
    </row>
    <row r="12" spans="2:19" ht="54.75" customHeight="1" x14ac:dyDescent="0.25">
      <c r="B12" s="4">
        <v>5</v>
      </c>
      <c r="C12" s="5" t="s">
        <v>32</v>
      </c>
      <c r="D12" s="6" t="s">
        <v>33</v>
      </c>
      <c r="E12" s="16"/>
      <c r="F12" s="6" t="s">
        <v>34</v>
      </c>
      <c r="G12" s="9" t="s">
        <v>35</v>
      </c>
      <c r="H12" s="10">
        <v>4</v>
      </c>
      <c r="I12" s="11">
        <v>3.3</v>
      </c>
      <c r="J12" s="11" t="s">
        <v>18</v>
      </c>
      <c r="K12" s="11">
        <f t="shared" si="0"/>
        <v>13.2</v>
      </c>
      <c r="L12" s="12"/>
      <c r="M12" s="13"/>
      <c r="N12" s="13"/>
      <c r="O12" s="13"/>
      <c r="P12" s="14"/>
      <c r="Q12" s="15"/>
      <c r="R12" s="15"/>
      <c r="S12" s="15"/>
    </row>
    <row r="13" spans="2:19" ht="54.75" customHeight="1" x14ac:dyDescent="0.25">
      <c r="B13" s="4">
        <v>6</v>
      </c>
      <c r="C13" s="5" t="s">
        <v>36</v>
      </c>
      <c r="D13" s="6" t="s">
        <v>37</v>
      </c>
      <c r="E13" s="16"/>
      <c r="F13" s="6" t="s">
        <v>30</v>
      </c>
      <c r="G13" s="9" t="s">
        <v>38</v>
      </c>
      <c r="H13" s="10">
        <v>1</v>
      </c>
      <c r="I13" s="11">
        <v>900</v>
      </c>
      <c r="J13" s="11" t="s">
        <v>27</v>
      </c>
      <c r="K13" s="11">
        <f t="shared" si="0"/>
        <v>900</v>
      </c>
      <c r="L13" s="12"/>
      <c r="M13" s="13"/>
      <c r="N13" s="13"/>
      <c r="O13" s="13"/>
      <c r="P13" s="14"/>
      <c r="Q13" s="15"/>
      <c r="R13" s="15"/>
      <c r="S13" s="15"/>
    </row>
    <row r="14" spans="2:19" ht="54.75" customHeight="1" x14ac:dyDescent="0.25">
      <c r="B14" s="4">
        <v>7</v>
      </c>
      <c r="C14" s="5" t="s">
        <v>39</v>
      </c>
      <c r="D14" s="6" t="s">
        <v>40</v>
      </c>
      <c r="E14" s="16"/>
      <c r="F14" s="8" t="s">
        <v>41</v>
      </c>
      <c r="G14" s="17" t="s">
        <v>42</v>
      </c>
      <c r="H14" s="10">
        <v>1</v>
      </c>
      <c r="I14" s="11">
        <v>0</v>
      </c>
      <c r="J14" s="11" t="s">
        <v>18</v>
      </c>
      <c r="K14" s="11">
        <f t="shared" si="0"/>
        <v>0</v>
      </c>
      <c r="L14" s="12"/>
      <c r="M14" s="13"/>
      <c r="N14" s="13"/>
      <c r="O14" s="13"/>
      <c r="P14" s="14"/>
      <c r="Q14" s="15"/>
      <c r="R14" s="15"/>
      <c r="S14" s="15"/>
    </row>
    <row r="15" spans="2:19" ht="40.5" customHeight="1" x14ac:dyDescent="0.25">
      <c r="B15" s="4">
        <v>8</v>
      </c>
      <c r="C15" s="5" t="s">
        <v>43</v>
      </c>
      <c r="D15" s="8" t="s">
        <v>44</v>
      </c>
      <c r="E15" s="18"/>
      <c r="F15" s="6" t="s">
        <v>25</v>
      </c>
      <c r="G15" s="9" t="s">
        <v>26</v>
      </c>
      <c r="H15" s="10">
        <v>2</v>
      </c>
      <c r="I15" s="11">
        <v>150</v>
      </c>
      <c r="J15" s="11" t="s">
        <v>18</v>
      </c>
      <c r="K15" s="11">
        <f t="shared" si="0"/>
        <v>300</v>
      </c>
      <c r="L15" s="12"/>
      <c r="M15" s="13"/>
      <c r="N15" s="13"/>
      <c r="O15" s="13"/>
      <c r="P15" s="14"/>
      <c r="Q15" s="15"/>
      <c r="R15" s="15"/>
      <c r="S15" s="15"/>
    </row>
    <row r="16" spans="2:19" ht="60.75" customHeight="1" x14ac:dyDescent="0.25">
      <c r="B16" s="4">
        <v>9</v>
      </c>
      <c r="C16" s="5" t="s">
        <v>45</v>
      </c>
      <c r="D16" s="19" t="s">
        <v>46</v>
      </c>
      <c r="E16" s="20"/>
      <c r="F16" s="21" t="s">
        <v>47</v>
      </c>
      <c r="G16" s="9" t="s">
        <v>48</v>
      </c>
      <c r="H16" s="10">
        <v>2</v>
      </c>
      <c r="I16" s="11">
        <v>50</v>
      </c>
      <c r="J16" s="11" t="s">
        <v>18</v>
      </c>
      <c r="K16" s="11">
        <f t="shared" si="0"/>
        <v>100</v>
      </c>
      <c r="L16" s="12"/>
      <c r="M16" s="13"/>
      <c r="N16" s="13"/>
      <c r="O16" s="13"/>
      <c r="P16" s="14"/>
      <c r="Q16" s="15"/>
      <c r="R16" s="15"/>
      <c r="S16" s="15"/>
    </row>
    <row r="17" spans="2:19" ht="48" customHeight="1" x14ac:dyDescent="0.25">
      <c r="B17" s="4">
        <v>10</v>
      </c>
      <c r="C17" s="5" t="s">
        <v>49</v>
      </c>
      <c r="D17" s="19" t="s">
        <v>50</v>
      </c>
      <c r="E17" s="20"/>
      <c r="F17" s="21" t="s">
        <v>47</v>
      </c>
      <c r="G17" s="9" t="s">
        <v>48</v>
      </c>
      <c r="H17" s="10">
        <v>2</v>
      </c>
      <c r="I17" s="11">
        <v>100</v>
      </c>
      <c r="J17" s="11" t="s">
        <v>18</v>
      </c>
      <c r="K17" s="11">
        <f t="shared" si="0"/>
        <v>200</v>
      </c>
      <c r="L17" s="12"/>
      <c r="M17" s="13"/>
      <c r="N17" s="13"/>
      <c r="O17" s="13"/>
      <c r="P17" s="14"/>
      <c r="Q17" s="15"/>
      <c r="R17" s="15"/>
      <c r="S17" s="15"/>
    </row>
    <row r="18" spans="2:19" ht="48" customHeight="1" x14ac:dyDescent="0.25">
      <c r="B18" s="4">
        <v>11</v>
      </c>
      <c r="C18" s="5" t="s">
        <v>51</v>
      </c>
      <c r="D18" s="19" t="s">
        <v>52</v>
      </c>
      <c r="E18" s="5"/>
      <c r="F18" s="21" t="s">
        <v>47</v>
      </c>
      <c r="G18" s="9" t="s">
        <v>48</v>
      </c>
      <c r="H18" s="10">
        <v>2</v>
      </c>
      <c r="I18" s="11">
        <v>180</v>
      </c>
      <c r="J18" s="11" t="s">
        <v>18</v>
      </c>
      <c r="K18" s="11">
        <f t="shared" si="0"/>
        <v>360</v>
      </c>
      <c r="L18" s="12"/>
      <c r="M18" s="13"/>
      <c r="N18" s="13"/>
      <c r="O18" s="13"/>
      <c r="P18" s="14"/>
      <c r="Q18" s="15"/>
      <c r="R18" s="15"/>
      <c r="S18" s="15"/>
    </row>
    <row r="19" spans="2:19" ht="51" customHeight="1" x14ac:dyDescent="0.25">
      <c r="B19" s="4">
        <v>12</v>
      </c>
      <c r="C19" s="5" t="s">
        <v>53</v>
      </c>
      <c r="D19" s="6" t="s">
        <v>54</v>
      </c>
      <c r="E19" s="5"/>
      <c r="F19" s="21" t="s">
        <v>55</v>
      </c>
      <c r="G19" s="22" t="s">
        <v>56</v>
      </c>
      <c r="H19" s="10">
        <v>7</v>
      </c>
      <c r="I19" s="11">
        <v>25</v>
      </c>
      <c r="J19" s="11" t="s">
        <v>18</v>
      </c>
      <c r="K19" s="11">
        <f t="shared" si="0"/>
        <v>175</v>
      </c>
      <c r="L19" s="12"/>
      <c r="M19" s="13"/>
      <c r="N19" s="13"/>
      <c r="O19" s="13"/>
      <c r="P19" s="14"/>
      <c r="Q19" s="15"/>
      <c r="R19" s="15"/>
      <c r="S19" s="15"/>
    </row>
    <row r="20" spans="2:19" ht="74.25" customHeight="1" x14ac:dyDescent="0.25">
      <c r="B20" s="4">
        <v>13</v>
      </c>
      <c r="C20" s="5" t="s">
        <v>57</v>
      </c>
      <c r="D20" s="19" t="s">
        <v>58</v>
      </c>
      <c r="E20" s="4"/>
      <c r="F20" s="19" t="s">
        <v>59</v>
      </c>
      <c r="G20" s="22" t="s">
        <v>60</v>
      </c>
      <c r="H20" s="10">
        <v>2</v>
      </c>
      <c r="I20" s="11">
        <v>0</v>
      </c>
      <c r="J20" s="11" t="s">
        <v>18</v>
      </c>
      <c r="K20" s="11">
        <f t="shared" si="0"/>
        <v>0</v>
      </c>
      <c r="L20" s="12"/>
      <c r="M20" s="13"/>
      <c r="N20" s="13"/>
      <c r="O20" s="13"/>
      <c r="P20" s="14"/>
      <c r="Q20" s="15"/>
      <c r="R20" s="15"/>
      <c r="S20" s="15"/>
    </row>
    <row r="21" spans="2:19" ht="72.75" customHeight="1" x14ac:dyDescent="0.25">
      <c r="B21" s="4">
        <v>14</v>
      </c>
      <c r="C21" s="5" t="s">
        <v>61</v>
      </c>
      <c r="D21" s="21" t="s">
        <v>62</v>
      </c>
      <c r="E21" s="5"/>
      <c r="F21" s="21" t="s">
        <v>59</v>
      </c>
      <c r="G21" s="23" t="s">
        <v>60</v>
      </c>
      <c r="H21" s="10">
        <v>46</v>
      </c>
      <c r="I21" s="11">
        <v>0</v>
      </c>
      <c r="J21" s="11" t="s">
        <v>18</v>
      </c>
      <c r="K21" s="11">
        <f t="shared" si="0"/>
        <v>0</v>
      </c>
      <c r="L21" s="12"/>
      <c r="M21" s="13"/>
      <c r="N21" s="13"/>
      <c r="O21" s="13"/>
      <c r="P21" s="14"/>
      <c r="Q21" s="15"/>
      <c r="R21" s="15"/>
      <c r="S21" s="15"/>
    </row>
    <row r="22" spans="2:19" ht="68.25" customHeight="1" x14ac:dyDescent="0.25">
      <c r="B22" s="4">
        <v>15</v>
      </c>
      <c r="C22" s="5" t="s">
        <v>63</v>
      </c>
      <c r="D22" s="21" t="s">
        <v>64</v>
      </c>
      <c r="E22" s="5"/>
      <c r="F22" s="21" t="s">
        <v>59</v>
      </c>
      <c r="G22" s="23" t="s">
        <v>60</v>
      </c>
      <c r="H22" s="10">
        <v>38</v>
      </c>
      <c r="I22" s="11">
        <v>0</v>
      </c>
      <c r="J22" s="11" t="s">
        <v>18</v>
      </c>
      <c r="K22" s="11">
        <f t="shared" si="0"/>
        <v>0</v>
      </c>
      <c r="L22" s="12"/>
      <c r="M22" s="13"/>
      <c r="N22" s="13"/>
      <c r="O22" s="13"/>
      <c r="P22" s="14"/>
      <c r="Q22" s="15"/>
      <c r="R22" s="15"/>
      <c r="S22" s="15"/>
    </row>
    <row r="23" spans="2:19" ht="76.5" customHeight="1" x14ac:dyDescent="0.25">
      <c r="B23" s="4">
        <v>16</v>
      </c>
      <c r="C23" s="5" t="s">
        <v>65</v>
      </c>
      <c r="D23" s="21" t="s">
        <v>66</v>
      </c>
      <c r="E23" s="5"/>
      <c r="F23" s="21" t="s">
        <v>59</v>
      </c>
      <c r="G23" s="23" t="s">
        <v>60</v>
      </c>
      <c r="H23" s="10">
        <v>36</v>
      </c>
      <c r="I23" s="11">
        <v>0</v>
      </c>
      <c r="J23" s="11" t="s">
        <v>18</v>
      </c>
      <c r="K23" s="11">
        <f t="shared" si="0"/>
        <v>0</v>
      </c>
      <c r="L23" s="12"/>
      <c r="M23" s="13"/>
      <c r="N23" s="13"/>
      <c r="O23" s="13"/>
      <c r="P23" s="14"/>
      <c r="Q23" s="15"/>
      <c r="R23" s="15"/>
      <c r="S23" s="15"/>
    </row>
    <row r="24" spans="2:19" ht="76.5" customHeight="1" x14ac:dyDescent="0.25">
      <c r="B24" s="4">
        <v>17</v>
      </c>
      <c r="C24" s="5" t="s">
        <v>67</v>
      </c>
      <c r="D24" s="21" t="s">
        <v>68</v>
      </c>
      <c r="E24" s="4"/>
      <c r="F24" s="21" t="s">
        <v>69</v>
      </c>
      <c r="G24" s="17" t="s">
        <v>70</v>
      </c>
      <c r="H24" s="10">
        <v>4</v>
      </c>
      <c r="I24" s="11">
        <v>6</v>
      </c>
      <c r="J24" s="11" t="s">
        <v>18</v>
      </c>
      <c r="K24" s="11">
        <f t="shared" si="0"/>
        <v>24</v>
      </c>
      <c r="L24" s="12"/>
      <c r="M24" s="13"/>
      <c r="N24" s="13"/>
      <c r="O24" s="13"/>
      <c r="P24" s="14"/>
      <c r="Q24" s="15"/>
      <c r="R24" s="15"/>
      <c r="S24" s="15"/>
    </row>
    <row r="25" spans="2:19" ht="76.5" customHeight="1" x14ac:dyDescent="0.25">
      <c r="B25" s="4">
        <v>18</v>
      </c>
      <c r="C25" s="5" t="s">
        <v>71</v>
      </c>
      <c r="D25" s="21" t="s">
        <v>72</v>
      </c>
      <c r="E25" s="4"/>
      <c r="F25" s="21" t="s">
        <v>69</v>
      </c>
      <c r="G25" s="17" t="s">
        <v>70</v>
      </c>
      <c r="H25" s="10">
        <v>4</v>
      </c>
      <c r="I25" s="11">
        <v>4.5</v>
      </c>
      <c r="J25" s="11" t="s">
        <v>18</v>
      </c>
      <c r="K25" s="11">
        <f t="shared" si="0"/>
        <v>18</v>
      </c>
      <c r="L25" s="12"/>
      <c r="M25" s="13"/>
      <c r="N25" s="13"/>
      <c r="O25" s="13"/>
      <c r="P25" s="14"/>
      <c r="Q25" s="15"/>
      <c r="R25" s="15"/>
      <c r="S25" s="15"/>
    </row>
    <row r="26" spans="2:19" ht="76.5" customHeight="1" x14ac:dyDescent="0.25">
      <c r="B26" s="4">
        <v>19</v>
      </c>
      <c r="C26" s="5" t="s">
        <v>73</v>
      </c>
      <c r="D26" s="21" t="s">
        <v>74</v>
      </c>
      <c r="E26" s="4"/>
      <c r="F26" s="21" t="s">
        <v>59</v>
      </c>
      <c r="G26" s="17" t="s">
        <v>22</v>
      </c>
      <c r="H26" s="10">
        <v>1</v>
      </c>
      <c r="I26" s="11">
        <v>0</v>
      </c>
      <c r="J26" s="11" t="s">
        <v>18</v>
      </c>
      <c r="K26" s="11">
        <f t="shared" si="0"/>
        <v>0</v>
      </c>
      <c r="L26" s="12"/>
      <c r="M26" s="13"/>
      <c r="N26" s="13"/>
      <c r="O26" s="13"/>
      <c r="P26" s="14"/>
      <c r="Q26" s="15"/>
      <c r="R26" s="15"/>
      <c r="S26" s="15"/>
    </row>
    <row r="27" spans="2:19" ht="76.5" customHeight="1" x14ac:dyDescent="0.25">
      <c r="B27" s="4">
        <v>20</v>
      </c>
      <c r="C27" s="5" t="s">
        <v>75</v>
      </c>
      <c r="D27" s="21" t="s">
        <v>76</v>
      </c>
      <c r="E27" s="4"/>
      <c r="F27" s="21" t="s">
        <v>59</v>
      </c>
      <c r="G27" s="17" t="s">
        <v>22</v>
      </c>
      <c r="H27" s="10">
        <v>1</v>
      </c>
      <c r="I27" s="11">
        <v>0</v>
      </c>
      <c r="J27" s="11" t="s">
        <v>18</v>
      </c>
      <c r="K27" s="11">
        <f t="shared" si="0"/>
        <v>0</v>
      </c>
      <c r="L27" s="12"/>
      <c r="M27" s="13"/>
      <c r="N27" s="13"/>
      <c r="O27" s="13"/>
      <c r="P27" s="14"/>
      <c r="Q27" s="15"/>
      <c r="R27" s="15"/>
      <c r="S27" s="15"/>
    </row>
    <row r="28" spans="2:19" ht="76.5" customHeight="1" x14ac:dyDescent="0.25">
      <c r="B28" s="4">
        <v>21</v>
      </c>
      <c r="C28" s="5" t="s">
        <v>77</v>
      </c>
      <c r="D28" s="21" t="s">
        <v>78</v>
      </c>
      <c r="E28" s="4"/>
      <c r="F28" s="21" t="s">
        <v>59</v>
      </c>
      <c r="G28" s="17" t="s">
        <v>22</v>
      </c>
      <c r="H28" s="10">
        <v>1</v>
      </c>
      <c r="I28" s="11">
        <v>0</v>
      </c>
      <c r="J28" s="11" t="s">
        <v>18</v>
      </c>
      <c r="K28" s="11">
        <f t="shared" si="0"/>
        <v>0</v>
      </c>
      <c r="L28" s="12"/>
      <c r="M28" s="13"/>
      <c r="N28" s="13"/>
      <c r="O28" s="13"/>
      <c r="P28" s="14"/>
      <c r="Q28" s="15"/>
      <c r="R28" s="15"/>
      <c r="S28" s="15"/>
    </row>
    <row r="29" spans="2:19" ht="76.5" customHeight="1" x14ac:dyDescent="0.25">
      <c r="B29" s="4">
        <v>22</v>
      </c>
      <c r="C29" s="5" t="s">
        <v>79</v>
      </c>
      <c r="D29" s="21" t="s">
        <v>80</v>
      </c>
      <c r="E29" s="4"/>
      <c r="F29" s="21" t="s">
        <v>59</v>
      </c>
      <c r="G29" s="17" t="s">
        <v>22</v>
      </c>
      <c r="H29" s="10">
        <v>2</v>
      </c>
      <c r="I29" s="11">
        <v>0</v>
      </c>
      <c r="J29" s="11" t="s">
        <v>18</v>
      </c>
      <c r="K29" s="11">
        <f t="shared" si="0"/>
        <v>0</v>
      </c>
      <c r="L29" s="12"/>
      <c r="M29" s="13"/>
      <c r="N29" s="13"/>
      <c r="O29" s="13"/>
      <c r="P29" s="14"/>
      <c r="Q29" s="15"/>
      <c r="R29" s="15"/>
      <c r="S29" s="15"/>
    </row>
    <row r="30" spans="2:19" ht="76.5" customHeight="1" x14ac:dyDescent="0.25">
      <c r="B30" s="4">
        <v>23</v>
      </c>
      <c r="C30" s="5" t="s">
        <v>81</v>
      </c>
      <c r="D30" s="21" t="s">
        <v>82</v>
      </c>
      <c r="E30" s="4"/>
      <c r="F30" s="21" t="s">
        <v>59</v>
      </c>
      <c r="G30" s="17" t="s">
        <v>22</v>
      </c>
      <c r="H30" s="10">
        <v>2</v>
      </c>
      <c r="I30" s="11">
        <v>0</v>
      </c>
      <c r="J30" s="11" t="s">
        <v>18</v>
      </c>
      <c r="K30" s="11">
        <f t="shared" si="0"/>
        <v>0</v>
      </c>
      <c r="L30" s="12"/>
      <c r="M30" s="13"/>
      <c r="N30" s="13"/>
      <c r="O30" s="13"/>
      <c r="P30" s="14"/>
      <c r="Q30" s="15"/>
      <c r="R30" s="15"/>
      <c r="S30" s="15"/>
    </row>
    <row r="31" spans="2:19" ht="91.5" customHeight="1" x14ac:dyDescent="0.25">
      <c r="B31" s="4">
        <v>24</v>
      </c>
      <c r="C31" s="5" t="s">
        <v>83</v>
      </c>
      <c r="D31" s="21" t="s">
        <v>84</v>
      </c>
      <c r="E31" s="4"/>
      <c r="F31" s="21" t="s">
        <v>59</v>
      </c>
      <c r="G31" s="17" t="s">
        <v>22</v>
      </c>
      <c r="H31" s="10">
        <v>1</v>
      </c>
      <c r="I31" s="11">
        <v>0</v>
      </c>
      <c r="J31" s="11" t="s">
        <v>18</v>
      </c>
      <c r="K31" s="11">
        <f t="shared" si="0"/>
        <v>0</v>
      </c>
      <c r="L31" s="12"/>
      <c r="M31" s="13"/>
      <c r="N31" s="13"/>
      <c r="O31" s="13"/>
      <c r="P31" s="14"/>
      <c r="Q31" s="15"/>
      <c r="R31" s="15"/>
      <c r="S31" s="15"/>
    </row>
    <row r="32" spans="2:19" ht="76.5" customHeight="1" x14ac:dyDescent="0.25">
      <c r="B32" s="4">
        <v>25</v>
      </c>
      <c r="C32" s="5" t="s">
        <v>85</v>
      </c>
      <c r="D32" s="21" t="s">
        <v>86</v>
      </c>
      <c r="E32" s="4"/>
      <c r="F32" s="21" t="s">
        <v>59</v>
      </c>
      <c r="G32" s="17" t="s">
        <v>22</v>
      </c>
      <c r="H32" s="10">
        <v>1</v>
      </c>
      <c r="I32" s="11">
        <v>0</v>
      </c>
      <c r="J32" s="11" t="s">
        <v>18</v>
      </c>
      <c r="K32" s="11">
        <f t="shared" si="0"/>
        <v>0</v>
      </c>
      <c r="L32" s="12"/>
      <c r="M32" s="13"/>
      <c r="N32" s="13"/>
      <c r="O32" s="13"/>
      <c r="P32" s="14"/>
      <c r="Q32" s="15"/>
      <c r="R32" s="15"/>
      <c r="S32" s="15"/>
    </row>
    <row r="33" spans="2:19" ht="76.5" customHeight="1" x14ac:dyDescent="0.25">
      <c r="B33" s="4">
        <v>26</v>
      </c>
      <c r="C33" s="5" t="s">
        <v>87</v>
      </c>
      <c r="D33" s="21" t="s">
        <v>88</v>
      </c>
      <c r="E33" s="4"/>
      <c r="F33" s="21" t="s">
        <v>59</v>
      </c>
      <c r="G33" s="17" t="s">
        <v>22</v>
      </c>
      <c r="H33" s="10">
        <v>1</v>
      </c>
      <c r="I33" s="11">
        <v>0</v>
      </c>
      <c r="J33" s="11" t="s">
        <v>18</v>
      </c>
      <c r="K33" s="11">
        <f t="shared" si="0"/>
        <v>0</v>
      </c>
      <c r="L33" s="12"/>
      <c r="M33" s="13"/>
      <c r="N33" s="13"/>
      <c r="O33" s="13"/>
      <c r="P33" s="14"/>
      <c r="Q33" s="15"/>
      <c r="R33" s="15"/>
      <c r="S33" s="15"/>
    </row>
    <row r="34" spans="2:19" ht="76.5" customHeight="1" x14ac:dyDescent="0.25">
      <c r="B34" s="4">
        <v>27</v>
      </c>
      <c r="C34" s="5" t="s">
        <v>89</v>
      </c>
      <c r="D34" s="8" t="s">
        <v>90</v>
      </c>
      <c r="E34" s="4"/>
      <c r="F34" s="21" t="s">
        <v>91</v>
      </c>
      <c r="G34" s="17" t="s">
        <v>92</v>
      </c>
      <c r="H34" s="10">
        <v>1</v>
      </c>
      <c r="I34" s="11">
        <v>17</v>
      </c>
      <c r="J34" s="11" t="s">
        <v>27</v>
      </c>
      <c r="K34" s="11">
        <f t="shared" si="0"/>
        <v>17</v>
      </c>
      <c r="L34" s="12"/>
      <c r="M34" s="13"/>
      <c r="N34" s="13"/>
      <c r="O34" s="13"/>
      <c r="P34" s="14"/>
      <c r="Q34" s="15"/>
      <c r="R34" s="15"/>
      <c r="S34" s="15"/>
    </row>
    <row r="35" spans="2:19" ht="66.75" customHeight="1" x14ac:dyDescent="0.25">
      <c r="B35" s="4">
        <v>28</v>
      </c>
      <c r="C35" s="5" t="s">
        <v>93</v>
      </c>
      <c r="D35" s="19" t="s">
        <v>94</v>
      </c>
      <c r="E35" s="19"/>
      <c r="F35" s="19" t="s">
        <v>59</v>
      </c>
      <c r="G35" s="22" t="s">
        <v>22</v>
      </c>
      <c r="H35" s="24">
        <v>1</v>
      </c>
      <c r="I35" s="25">
        <v>0</v>
      </c>
      <c r="J35" s="25" t="s">
        <v>95</v>
      </c>
      <c r="K35" s="11">
        <f t="shared" si="0"/>
        <v>0</v>
      </c>
      <c r="L35" s="26"/>
      <c r="M35" s="27"/>
      <c r="N35" s="27"/>
      <c r="O35" s="13"/>
      <c r="P35" s="28"/>
      <c r="Q35" s="29"/>
      <c r="R35" s="29"/>
      <c r="S35" s="15"/>
    </row>
    <row r="36" spans="2:19" ht="26.25" x14ac:dyDescent="0.4">
      <c r="H36" s="30"/>
      <c r="I36" s="31"/>
      <c r="J36" s="31"/>
      <c r="K36" s="32">
        <f>SUM(K8:K35)</f>
        <v>7597.2</v>
      </c>
      <c r="L36" s="30"/>
      <c r="M36" s="31"/>
      <c r="N36" s="31"/>
      <c r="O36" s="33">
        <f>SUM(O8:O35)</f>
        <v>0</v>
      </c>
      <c r="P36" s="30"/>
      <c r="Q36" s="31"/>
      <c r="R36" s="31"/>
      <c r="S36" s="33">
        <f>SUM(S8:S35)</f>
        <v>0</v>
      </c>
    </row>
    <row r="37" spans="2:19" x14ac:dyDescent="0.25">
      <c r="H37" s="30"/>
      <c r="I37" s="34"/>
      <c r="J37" s="34"/>
      <c r="K37" s="35"/>
      <c r="L37" s="30"/>
      <c r="M37" s="36"/>
      <c r="N37" s="36"/>
      <c r="O37" s="30"/>
      <c r="P37" s="30"/>
      <c r="Q37" s="30"/>
    </row>
    <row r="38" spans="2:19" x14ac:dyDescent="0.25">
      <c r="M38" s="37"/>
      <c r="N38" s="37"/>
    </row>
    <row r="39" spans="2:19" x14ac:dyDescent="0.25">
      <c r="M39" s="37"/>
      <c r="N39" s="37"/>
    </row>
  </sheetData>
  <mergeCells count="4">
    <mergeCell ref="B4:Q4"/>
    <mergeCell ref="H6:K6"/>
    <mergeCell ref="L6:O6"/>
    <mergeCell ref="P6:S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C5" sqref="C5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123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Pronostico!F4</f>
        <v>2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2</v>
      </c>
    </row>
    <row r="7" spans="3:5" x14ac:dyDescent="0.25">
      <c r="C7" s="52" t="s">
        <v>19</v>
      </c>
      <c r="D7" s="53">
        <v>1</v>
      </c>
      <c r="E7" s="53">
        <f t="shared" si="0"/>
        <v>2</v>
      </c>
    </row>
    <row r="8" spans="3:5" x14ac:dyDescent="0.25">
      <c r="C8" s="52" t="s">
        <v>23</v>
      </c>
      <c r="D8" s="53">
        <v>1</v>
      </c>
      <c r="E8" s="53">
        <f t="shared" si="0"/>
        <v>2</v>
      </c>
    </row>
    <row r="9" spans="3:5" x14ac:dyDescent="0.25">
      <c r="C9" s="52" t="s">
        <v>28</v>
      </c>
      <c r="D9" s="53">
        <v>2</v>
      </c>
      <c r="E9" s="53">
        <f t="shared" si="0"/>
        <v>4</v>
      </c>
    </row>
    <row r="10" spans="3:5" x14ac:dyDescent="0.25">
      <c r="C10" s="52" t="s">
        <v>32</v>
      </c>
      <c r="D10" s="53">
        <v>4</v>
      </c>
      <c r="E10" s="53">
        <f t="shared" si="0"/>
        <v>8</v>
      </c>
    </row>
    <row r="11" spans="3:5" x14ac:dyDescent="0.25">
      <c r="C11" s="52" t="s">
        <v>36</v>
      </c>
      <c r="D11" s="53">
        <v>1</v>
      </c>
      <c r="E11" s="53">
        <f t="shared" si="0"/>
        <v>2</v>
      </c>
    </row>
    <row r="12" spans="3:5" x14ac:dyDescent="0.25">
      <c r="C12" s="52" t="s">
        <v>39</v>
      </c>
      <c r="D12" s="53">
        <v>1</v>
      </c>
      <c r="E12" s="53">
        <f t="shared" si="0"/>
        <v>2</v>
      </c>
    </row>
    <row r="13" spans="3:5" x14ac:dyDescent="0.25">
      <c r="C13" s="52" t="s">
        <v>43</v>
      </c>
      <c r="D13" s="53">
        <v>2</v>
      </c>
      <c r="E13" s="53">
        <f t="shared" si="0"/>
        <v>4</v>
      </c>
    </row>
    <row r="14" spans="3:5" x14ac:dyDescent="0.25">
      <c r="C14" s="52" t="s">
        <v>45</v>
      </c>
      <c r="D14" s="53">
        <v>2</v>
      </c>
      <c r="E14" s="53">
        <f t="shared" si="0"/>
        <v>4</v>
      </c>
    </row>
    <row r="15" spans="3:5" x14ac:dyDescent="0.25">
      <c r="C15" s="52" t="s">
        <v>49</v>
      </c>
      <c r="D15" s="53">
        <v>2</v>
      </c>
      <c r="E15" s="53">
        <f t="shared" si="0"/>
        <v>4</v>
      </c>
    </row>
    <row r="16" spans="3:5" x14ac:dyDescent="0.25">
      <c r="C16" s="52" t="s">
        <v>51</v>
      </c>
      <c r="D16" s="53">
        <v>2</v>
      </c>
      <c r="E16" s="53">
        <f t="shared" si="0"/>
        <v>4</v>
      </c>
    </row>
    <row r="17" spans="3:5" x14ac:dyDescent="0.25">
      <c r="C17" s="52" t="s">
        <v>53</v>
      </c>
      <c r="D17" s="53">
        <v>7</v>
      </c>
      <c r="E17" s="53">
        <f t="shared" si="0"/>
        <v>14</v>
      </c>
    </row>
    <row r="18" spans="3:5" x14ac:dyDescent="0.25">
      <c r="C18" s="52" t="s">
        <v>57</v>
      </c>
      <c r="D18" s="53">
        <v>2</v>
      </c>
      <c r="E18" s="53">
        <f t="shared" si="0"/>
        <v>4</v>
      </c>
    </row>
    <row r="19" spans="3:5" x14ac:dyDescent="0.25">
      <c r="C19" s="52" t="s">
        <v>61</v>
      </c>
      <c r="D19" s="53">
        <v>46</v>
      </c>
      <c r="E19" s="53">
        <f t="shared" si="0"/>
        <v>92</v>
      </c>
    </row>
    <row r="20" spans="3:5" x14ac:dyDescent="0.25">
      <c r="C20" s="52" t="s">
        <v>63</v>
      </c>
      <c r="D20" s="53">
        <v>38</v>
      </c>
      <c r="E20" s="53">
        <f t="shared" si="0"/>
        <v>76</v>
      </c>
    </row>
    <row r="21" spans="3:5" x14ac:dyDescent="0.25">
      <c r="C21" s="52" t="s">
        <v>65</v>
      </c>
      <c r="D21" s="53">
        <v>36</v>
      </c>
      <c r="E21" s="53">
        <f t="shared" si="0"/>
        <v>72</v>
      </c>
    </row>
    <row r="22" spans="3:5" x14ac:dyDescent="0.25">
      <c r="C22" s="52" t="s">
        <v>67</v>
      </c>
      <c r="D22" s="53">
        <v>4</v>
      </c>
      <c r="E22" s="53">
        <f t="shared" si="0"/>
        <v>8</v>
      </c>
    </row>
    <row r="23" spans="3:5" x14ac:dyDescent="0.25">
      <c r="C23" s="52" t="s">
        <v>71</v>
      </c>
      <c r="D23" s="53">
        <v>4</v>
      </c>
      <c r="E23" s="53">
        <f t="shared" si="0"/>
        <v>8</v>
      </c>
    </row>
    <row r="24" spans="3:5" x14ac:dyDescent="0.25">
      <c r="C24" s="52" t="s">
        <v>73</v>
      </c>
      <c r="D24" s="53">
        <v>1</v>
      </c>
      <c r="E24" s="53">
        <f t="shared" si="0"/>
        <v>2</v>
      </c>
    </row>
    <row r="25" spans="3:5" x14ac:dyDescent="0.25">
      <c r="C25" s="52" t="s">
        <v>75</v>
      </c>
      <c r="D25" s="53">
        <v>1</v>
      </c>
      <c r="E25" s="53">
        <f t="shared" si="0"/>
        <v>2</v>
      </c>
    </row>
    <row r="26" spans="3:5" x14ac:dyDescent="0.25">
      <c r="C26" s="52" t="s">
        <v>77</v>
      </c>
      <c r="D26" s="53">
        <v>1</v>
      </c>
      <c r="E26" s="53">
        <f t="shared" si="0"/>
        <v>2</v>
      </c>
    </row>
    <row r="27" spans="3:5" x14ac:dyDescent="0.25">
      <c r="C27" s="52" t="s">
        <v>79</v>
      </c>
      <c r="D27" s="53">
        <v>2</v>
      </c>
      <c r="E27" s="53">
        <f t="shared" si="0"/>
        <v>4</v>
      </c>
    </row>
    <row r="28" spans="3:5" x14ac:dyDescent="0.25">
      <c r="C28" s="52" t="s">
        <v>81</v>
      </c>
      <c r="D28" s="53">
        <v>2</v>
      </c>
      <c r="E28" s="53">
        <f t="shared" si="0"/>
        <v>4</v>
      </c>
    </row>
    <row r="29" spans="3:5" x14ac:dyDescent="0.25">
      <c r="C29" s="52" t="s">
        <v>83</v>
      </c>
      <c r="D29" s="53">
        <v>1</v>
      </c>
      <c r="E29" s="53">
        <f t="shared" si="0"/>
        <v>2</v>
      </c>
    </row>
    <row r="30" spans="3:5" x14ac:dyDescent="0.25">
      <c r="C30" s="52" t="s">
        <v>85</v>
      </c>
      <c r="D30" s="53">
        <v>1</v>
      </c>
      <c r="E30" s="53">
        <f t="shared" si="0"/>
        <v>2</v>
      </c>
    </row>
    <row r="31" spans="3:5" x14ac:dyDescent="0.25">
      <c r="C31" s="52" t="s">
        <v>87</v>
      </c>
      <c r="D31" s="53">
        <v>1</v>
      </c>
      <c r="E31" s="53">
        <f t="shared" si="0"/>
        <v>2</v>
      </c>
    </row>
    <row r="32" spans="3:5" x14ac:dyDescent="0.25">
      <c r="C32" s="52" t="s">
        <v>89</v>
      </c>
      <c r="D32" s="53">
        <v>1</v>
      </c>
      <c r="E32" s="53">
        <f t="shared" si="0"/>
        <v>2</v>
      </c>
    </row>
    <row r="33" spans="3:5" x14ac:dyDescent="0.25">
      <c r="C33" s="52" t="s">
        <v>93</v>
      </c>
      <c r="D33" s="53">
        <v>1</v>
      </c>
      <c r="E33" s="53">
        <f t="shared" si="0"/>
        <v>2</v>
      </c>
    </row>
  </sheetData>
  <mergeCells count="1">
    <mergeCell ref="C2:E2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C5" sqref="C5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124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Pronostico!G4</f>
        <v>1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1</v>
      </c>
    </row>
    <row r="7" spans="3:5" x14ac:dyDescent="0.25">
      <c r="C7" s="52" t="s">
        <v>19</v>
      </c>
      <c r="D7" s="53">
        <v>1</v>
      </c>
      <c r="E7" s="53">
        <f t="shared" si="0"/>
        <v>1</v>
      </c>
    </row>
    <row r="8" spans="3:5" x14ac:dyDescent="0.25">
      <c r="C8" s="52" t="s">
        <v>23</v>
      </c>
      <c r="D8" s="53">
        <v>1</v>
      </c>
      <c r="E8" s="53">
        <f t="shared" si="0"/>
        <v>1</v>
      </c>
    </row>
    <row r="9" spans="3:5" x14ac:dyDescent="0.25">
      <c r="C9" s="52" t="s">
        <v>28</v>
      </c>
      <c r="D9" s="53">
        <v>2</v>
      </c>
      <c r="E9" s="53">
        <f t="shared" si="0"/>
        <v>2</v>
      </c>
    </row>
    <row r="10" spans="3:5" x14ac:dyDescent="0.25">
      <c r="C10" s="52" t="s">
        <v>32</v>
      </c>
      <c r="D10" s="53">
        <v>4</v>
      </c>
      <c r="E10" s="53">
        <f t="shared" si="0"/>
        <v>4</v>
      </c>
    </row>
    <row r="11" spans="3:5" x14ac:dyDescent="0.25">
      <c r="C11" s="52" t="s">
        <v>36</v>
      </c>
      <c r="D11" s="53">
        <v>1</v>
      </c>
      <c r="E11" s="53">
        <f t="shared" si="0"/>
        <v>1</v>
      </c>
    </row>
    <row r="12" spans="3:5" x14ac:dyDescent="0.25">
      <c r="C12" s="52" t="s">
        <v>39</v>
      </c>
      <c r="D12" s="53">
        <v>1</v>
      </c>
      <c r="E12" s="53">
        <f t="shared" si="0"/>
        <v>1</v>
      </c>
    </row>
    <row r="13" spans="3:5" x14ac:dyDescent="0.25">
      <c r="C13" s="52" t="s">
        <v>43</v>
      </c>
      <c r="D13" s="53">
        <v>2</v>
      </c>
      <c r="E13" s="53">
        <f t="shared" si="0"/>
        <v>2</v>
      </c>
    </row>
    <row r="14" spans="3:5" x14ac:dyDescent="0.25">
      <c r="C14" s="52" t="s">
        <v>45</v>
      </c>
      <c r="D14" s="53">
        <v>2</v>
      </c>
      <c r="E14" s="53">
        <f t="shared" si="0"/>
        <v>2</v>
      </c>
    </row>
    <row r="15" spans="3:5" x14ac:dyDescent="0.25">
      <c r="C15" s="52" t="s">
        <v>49</v>
      </c>
      <c r="D15" s="53">
        <v>2</v>
      </c>
      <c r="E15" s="53">
        <f t="shared" si="0"/>
        <v>2</v>
      </c>
    </row>
    <row r="16" spans="3:5" x14ac:dyDescent="0.25">
      <c r="C16" s="52" t="s">
        <v>51</v>
      </c>
      <c r="D16" s="53">
        <v>2</v>
      </c>
      <c r="E16" s="53">
        <f t="shared" si="0"/>
        <v>2</v>
      </c>
    </row>
    <row r="17" spans="3:5" x14ac:dyDescent="0.25">
      <c r="C17" s="52" t="s">
        <v>53</v>
      </c>
      <c r="D17" s="53">
        <v>7</v>
      </c>
      <c r="E17" s="53">
        <f t="shared" si="0"/>
        <v>7</v>
      </c>
    </row>
    <row r="18" spans="3:5" x14ac:dyDescent="0.25">
      <c r="C18" s="52" t="s">
        <v>57</v>
      </c>
      <c r="D18" s="53">
        <v>2</v>
      </c>
      <c r="E18" s="53">
        <f t="shared" si="0"/>
        <v>2</v>
      </c>
    </row>
    <row r="19" spans="3:5" x14ac:dyDescent="0.25">
      <c r="C19" s="52" t="s">
        <v>61</v>
      </c>
      <c r="D19" s="53">
        <v>46</v>
      </c>
      <c r="E19" s="53">
        <f t="shared" si="0"/>
        <v>46</v>
      </c>
    </row>
    <row r="20" spans="3:5" x14ac:dyDescent="0.25">
      <c r="C20" s="52" t="s">
        <v>63</v>
      </c>
      <c r="D20" s="53">
        <v>38</v>
      </c>
      <c r="E20" s="53">
        <f t="shared" si="0"/>
        <v>38</v>
      </c>
    </row>
    <row r="21" spans="3:5" x14ac:dyDescent="0.25">
      <c r="C21" s="52" t="s">
        <v>65</v>
      </c>
      <c r="D21" s="53">
        <v>36</v>
      </c>
      <c r="E21" s="53">
        <f t="shared" si="0"/>
        <v>36</v>
      </c>
    </row>
    <row r="22" spans="3:5" x14ac:dyDescent="0.25">
      <c r="C22" s="52" t="s">
        <v>67</v>
      </c>
      <c r="D22" s="53">
        <v>4</v>
      </c>
      <c r="E22" s="53">
        <f t="shared" si="0"/>
        <v>4</v>
      </c>
    </row>
    <row r="23" spans="3:5" x14ac:dyDescent="0.25">
      <c r="C23" s="52" t="s">
        <v>71</v>
      </c>
      <c r="D23" s="53">
        <v>4</v>
      </c>
      <c r="E23" s="53">
        <f t="shared" si="0"/>
        <v>4</v>
      </c>
    </row>
    <row r="24" spans="3:5" x14ac:dyDescent="0.25">
      <c r="C24" s="52" t="s">
        <v>73</v>
      </c>
      <c r="D24" s="53">
        <v>1</v>
      </c>
      <c r="E24" s="53">
        <f t="shared" si="0"/>
        <v>1</v>
      </c>
    </row>
    <row r="25" spans="3:5" x14ac:dyDescent="0.25">
      <c r="C25" s="52" t="s">
        <v>75</v>
      </c>
      <c r="D25" s="53">
        <v>1</v>
      </c>
      <c r="E25" s="53">
        <f t="shared" si="0"/>
        <v>1</v>
      </c>
    </row>
    <row r="26" spans="3:5" x14ac:dyDescent="0.25">
      <c r="C26" s="52" t="s">
        <v>77</v>
      </c>
      <c r="D26" s="53">
        <v>1</v>
      </c>
      <c r="E26" s="53">
        <f t="shared" si="0"/>
        <v>1</v>
      </c>
    </row>
    <row r="27" spans="3:5" x14ac:dyDescent="0.25">
      <c r="C27" s="52" t="s">
        <v>79</v>
      </c>
      <c r="D27" s="53">
        <v>2</v>
      </c>
      <c r="E27" s="53">
        <f t="shared" si="0"/>
        <v>2</v>
      </c>
    </row>
    <row r="28" spans="3:5" x14ac:dyDescent="0.25">
      <c r="C28" s="52" t="s">
        <v>81</v>
      </c>
      <c r="D28" s="53">
        <v>2</v>
      </c>
      <c r="E28" s="53">
        <f t="shared" si="0"/>
        <v>2</v>
      </c>
    </row>
    <row r="29" spans="3:5" x14ac:dyDescent="0.25">
      <c r="C29" s="52" t="s">
        <v>83</v>
      </c>
      <c r="D29" s="53">
        <v>1</v>
      </c>
      <c r="E29" s="53">
        <f t="shared" si="0"/>
        <v>1</v>
      </c>
    </row>
    <row r="30" spans="3:5" x14ac:dyDescent="0.25">
      <c r="C30" s="52" t="s">
        <v>85</v>
      </c>
      <c r="D30" s="53">
        <v>1</v>
      </c>
      <c r="E30" s="53">
        <f t="shared" si="0"/>
        <v>1</v>
      </c>
    </row>
    <row r="31" spans="3:5" x14ac:dyDescent="0.25">
      <c r="C31" s="52" t="s">
        <v>87</v>
      </c>
      <c r="D31" s="53">
        <v>1</v>
      </c>
      <c r="E31" s="53">
        <f t="shared" si="0"/>
        <v>1</v>
      </c>
    </row>
    <row r="32" spans="3:5" x14ac:dyDescent="0.25">
      <c r="C32" s="52" t="s">
        <v>89</v>
      </c>
      <c r="D32" s="53">
        <v>1</v>
      </c>
      <c r="E32" s="53">
        <f t="shared" si="0"/>
        <v>1</v>
      </c>
    </row>
    <row r="33" spans="3:5" x14ac:dyDescent="0.25">
      <c r="C33" s="52" t="s">
        <v>93</v>
      </c>
      <c r="D33" s="53">
        <v>1</v>
      </c>
      <c r="E33" s="53">
        <f t="shared" si="0"/>
        <v>1</v>
      </c>
    </row>
  </sheetData>
  <mergeCells count="1">
    <mergeCell ref="C2:E2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C5" sqref="C5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125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Pronostico!H4</f>
        <v>2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2</v>
      </c>
    </row>
    <row r="7" spans="3:5" x14ac:dyDescent="0.25">
      <c r="C7" s="52" t="s">
        <v>19</v>
      </c>
      <c r="D7" s="53">
        <v>1</v>
      </c>
      <c r="E7" s="53">
        <f t="shared" si="0"/>
        <v>2</v>
      </c>
    </row>
    <row r="8" spans="3:5" x14ac:dyDescent="0.25">
      <c r="C8" s="52" t="s">
        <v>23</v>
      </c>
      <c r="D8" s="53">
        <v>1</v>
      </c>
      <c r="E8" s="53">
        <f t="shared" si="0"/>
        <v>2</v>
      </c>
    </row>
    <row r="9" spans="3:5" x14ac:dyDescent="0.25">
      <c r="C9" s="52" t="s">
        <v>28</v>
      </c>
      <c r="D9" s="53">
        <v>2</v>
      </c>
      <c r="E9" s="53">
        <f t="shared" si="0"/>
        <v>4</v>
      </c>
    </row>
    <row r="10" spans="3:5" x14ac:dyDescent="0.25">
      <c r="C10" s="52" t="s">
        <v>32</v>
      </c>
      <c r="D10" s="53">
        <v>4</v>
      </c>
      <c r="E10" s="53">
        <f t="shared" si="0"/>
        <v>8</v>
      </c>
    </row>
    <row r="11" spans="3:5" x14ac:dyDescent="0.25">
      <c r="C11" s="52" t="s">
        <v>36</v>
      </c>
      <c r="D11" s="53">
        <v>1</v>
      </c>
      <c r="E11" s="53">
        <f t="shared" si="0"/>
        <v>2</v>
      </c>
    </row>
    <row r="12" spans="3:5" x14ac:dyDescent="0.25">
      <c r="C12" s="52" t="s">
        <v>39</v>
      </c>
      <c r="D12" s="53">
        <v>1</v>
      </c>
      <c r="E12" s="53">
        <f t="shared" si="0"/>
        <v>2</v>
      </c>
    </row>
    <row r="13" spans="3:5" x14ac:dyDescent="0.25">
      <c r="C13" s="52" t="s">
        <v>43</v>
      </c>
      <c r="D13" s="53">
        <v>2</v>
      </c>
      <c r="E13" s="53">
        <f t="shared" si="0"/>
        <v>4</v>
      </c>
    </row>
    <row r="14" spans="3:5" x14ac:dyDescent="0.25">
      <c r="C14" s="52" t="s">
        <v>45</v>
      </c>
      <c r="D14" s="53">
        <v>2</v>
      </c>
      <c r="E14" s="53">
        <f t="shared" si="0"/>
        <v>4</v>
      </c>
    </row>
    <row r="15" spans="3:5" x14ac:dyDescent="0.25">
      <c r="C15" s="52" t="s">
        <v>49</v>
      </c>
      <c r="D15" s="53">
        <v>2</v>
      </c>
      <c r="E15" s="53">
        <f t="shared" si="0"/>
        <v>4</v>
      </c>
    </row>
    <row r="16" spans="3:5" x14ac:dyDescent="0.25">
      <c r="C16" s="52" t="s">
        <v>51</v>
      </c>
      <c r="D16" s="53">
        <v>2</v>
      </c>
      <c r="E16" s="53">
        <f t="shared" si="0"/>
        <v>4</v>
      </c>
    </row>
    <row r="17" spans="3:5" x14ac:dyDescent="0.25">
      <c r="C17" s="52" t="s">
        <v>53</v>
      </c>
      <c r="D17" s="53">
        <v>7</v>
      </c>
      <c r="E17" s="53">
        <f t="shared" si="0"/>
        <v>14</v>
      </c>
    </row>
    <row r="18" spans="3:5" x14ac:dyDescent="0.25">
      <c r="C18" s="52" t="s">
        <v>57</v>
      </c>
      <c r="D18" s="53">
        <v>2</v>
      </c>
      <c r="E18" s="53">
        <f t="shared" si="0"/>
        <v>4</v>
      </c>
    </row>
    <row r="19" spans="3:5" x14ac:dyDescent="0.25">
      <c r="C19" s="52" t="s">
        <v>61</v>
      </c>
      <c r="D19" s="53">
        <v>46</v>
      </c>
      <c r="E19" s="53">
        <f t="shared" si="0"/>
        <v>92</v>
      </c>
    </row>
    <row r="20" spans="3:5" x14ac:dyDescent="0.25">
      <c r="C20" s="52" t="s">
        <v>63</v>
      </c>
      <c r="D20" s="53">
        <v>38</v>
      </c>
      <c r="E20" s="53">
        <f t="shared" si="0"/>
        <v>76</v>
      </c>
    </row>
    <row r="21" spans="3:5" x14ac:dyDescent="0.25">
      <c r="C21" s="52" t="s">
        <v>65</v>
      </c>
      <c r="D21" s="53">
        <v>36</v>
      </c>
      <c r="E21" s="53">
        <f t="shared" si="0"/>
        <v>72</v>
      </c>
    </row>
    <row r="22" spans="3:5" x14ac:dyDescent="0.25">
      <c r="C22" s="52" t="s">
        <v>67</v>
      </c>
      <c r="D22" s="53">
        <v>4</v>
      </c>
      <c r="E22" s="53">
        <f t="shared" si="0"/>
        <v>8</v>
      </c>
    </row>
    <row r="23" spans="3:5" x14ac:dyDescent="0.25">
      <c r="C23" s="52" t="s">
        <v>71</v>
      </c>
      <c r="D23" s="53">
        <v>4</v>
      </c>
      <c r="E23" s="53">
        <f t="shared" si="0"/>
        <v>8</v>
      </c>
    </row>
    <row r="24" spans="3:5" x14ac:dyDescent="0.25">
      <c r="C24" s="52" t="s">
        <v>73</v>
      </c>
      <c r="D24" s="53">
        <v>1</v>
      </c>
      <c r="E24" s="53">
        <f t="shared" si="0"/>
        <v>2</v>
      </c>
    </row>
    <row r="25" spans="3:5" x14ac:dyDescent="0.25">
      <c r="C25" s="52" t="s">
        <v>75</v>
      </c>
      <c r="D25" s="53">
        <v>1</v>
      </c>
      <c r="E25" s="53">
        <f t="shared" si="0"/>
        <v>2</v>
      </c>
    </row>
    <row r="26" spans="3:5" x14ac:dyDescent="0.25">
      <c r="C26" s="52" t="s">
        <v>77</v>
      </c>
      <c r="D26" s="53">
        <v>1</v>
      </c>
      <c r="E26" s="53">
        <f t="shared" si="0"/>
        <v>2</v>
      </c>
    </row>
    <row r="27" spans="3:5" x14ac:dyDescent="0.25">
      <c r="C27" s="52" t="s">
        <v>79</v>
      </c>
      <c r="D27" s="53">
        <v>2</v>
      </c>
      <c r="E27" s="53">
        <f t="shared" si="0"/>
        <v>4</v>
      </c>
    </row>
    <row r="28" spans="3:5" x14ac:dyDescent="0.25">
      <c r="C28" s="52" t="s">
        <v>81</v>
      </c>
      <c r="D28" s="53">
        <v>2</v>
      </c>
      <c r="E28" s="53">
        <f t="shared" si="0"/>
        <v>4</v>
      </c>
    </row>
    <row r="29" spans="3:5" x14ac:dyDescent="0.25">
      <c r="C29" s="52" t="s">
        <v>83</v>
      </c>
      <c r="D29" s="53">
        <v>1</v>
      </c>
      <c r="E29" s="53">
        <f t="shared" si="0"/>
        <v>2</v>
      </c>
    </row>
    <row r="30" spans="3:5" x14ac:dyDescent="0.25">
      <c r="C30" s="52" t="s">
        <v>85</v>
      </c>
      <c r="D30" s="53">
        <v>1</v>
      </c>
      <c r="E30" s="53">
        <f t="shared" si="0"/>
        <v>2</v>
      </c>
    </row>
    <row r="31" spans="3:5" x14ac:dyDescent="0.25">
      <c r="C31" s="52" t="s">
        <v>87</v>
      </c>
      <c r="D31" s="53">
        <v>1</v>
      </c>
      <c r="E31" s="53">
        <f t="shared" si="0"/>
        <v>2</v>
      </c>
    </row>
    <row r="32" spans="3:5" x14ac:dyDescent="0.25">
      <c r="C32" s="52" t="s">
        <v>89</v>
      </c>
      <c r="D32" s="53">
        <v>1</v>
      </c>
      <c r="E32" s="53">
        <f t="shared" si="0"/>
        <v>2</v>
      </c>
    </row>
    <row r="33" spans="3:5" x14ac:dyDescent="0.25">
      <c r="C33" s="52" t="s">
        <v>93</v>
      </c>
      <c r="D33" s="53">
        <v>1</v>
      </c>
      <c r="E33" s="53">
        <f t="shared" si="0"/>
        <v>2</v>
      </c>
    </row>
  </sheetData>
  <mergeCells count="1">
    <mergeCell ref="C2:E2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C5" sqref="C5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126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Pronostico!I4</f>
        <v>3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3</v>
      </c>
    </row>
    <row r="7" spans="3:5" x14ac:dyDescent="0.25">
      <c r="C7" s="52" t="s">
        <v>19</v>
      </c>
      <c r="D7" s="53">
        <v>1</v>
      </c>
      <c r="E7" s="53">
        <f t="shared" si="0"/>
        <v>3</v>
      </c>
    </row>
    <row r="8" spans="3:5" x14ac:dyDescent="0.25">
      <c r="C8" s="52" t="s">
        <v>23</v>
      </c>
      <c r="D8" s="53">
        <v>1</v>
      </c>
      <c r="E8" s="53">
        <f t="shared" si="0"/>
        <v>3</v>
      </c>
    </row>
    <row r="9" spans="3:5" x14ac:dyDescent="0.25">
      <c r="C9" s="52" t="s">
        <v>28</v>
      </c>
      <c r="D9" s="53">
        <v>2</v>
      </c>
      <c r="E9" s="53">
        <f t="shared" si="0"/>
        <v>6</v>
      </c>
    </row>
    <row r="10" spans="3:5" x14ac:dyDescent="0.25">
      <c r="C10" s="52" t="s">
        <v>32</v>
      </c>
      <c r="D10" s="53">
        <v>4</v>
      </c>
      <c r="E10" s="53">
        <f t="shared" si="0"/>
        <v>12</v>
      </c>
    </row>
    <row r="11" spans="3:5" x14ac:dyDescent="0.25">
      <c r="C11" s="52" t="s">
        <v>36</v>
      </c>
      <c r="D11" s="53">
        <v>1</v>
      </c>
      <c r="E11" s="53">
        <f t="shared" si="0"/>
        <v>3</v>
      </c>
    </row>
    <row r="12" spans="3:5" x14ac:dyDescent="0.25">
      <c r="C12" s="52" t="s">
        <v>39</v>
      </c>
      <c r="D12" s="53">
        <v>1</v>
      </c>
      <c r="E12" s="53">
        <f t="shared" si="0"/>
        <v>3</v>
      </c>
    </row>
    <row r="13" spans="3:5" x14ac:dyDescent="0.25">
      <c r="C13" s="52" t="s">
        <v>43</v>
      </c>
      <c r="D13" s="53">
        <v>2</v>
      </c>
      <c r="E13" s="53">
        <f t="shared" si="0"/>
        <v>6</v>
      </c>
    </row>
    <row r="14" spans="3:5" x14ac:dyDescent="0.25">
      <c r="C14" s="52" t="s">
        <v>45</v>
      </c>
      <c r="D14" s="53">
        <v>2</v>
      </c>
      <c r="E14" s="53">
        <f t="shared" si="0"/>
        <v>6</v>
      </c>
    </row>
    <row r="15" spans="3:5" x14ac:dyDescent="0.25">
      <c r="C15" s="52" t="s">
        <v>49</v>
      </c>
      <c r="D15" s="53">
        <v>2</v>
      </c>
      <c r="E15" s="53">
        <f t="shared" si="0"/>
        <v>6</v>
      </c>
    </row>
    <row r="16" spans="3:5" x14ac:dyDescent="0.25">
      <c r="C16" s="52" t="s">
        <v>51</v>
      </c>
      <c r="D16" s="53">
        <v>2</v>
      </c>
      <c r="E16" s="53">
        <f t="shared" si="0"/>
        <v>6</v>
      </c>
    </row>
    <row r="17" spans="3:5" x14ac:dyDescent="0.25">
      <c r="C17" s="52" t="s">
        <v>53</v>
      </c>
      <c r="D17" s="53">
        <v>7</v>
      </c>
      <c r="E17" s="53">
        <f t="shared" si="0"/>
        <v>21</v>
      </c>
    </row>
    <row r="18" spans="3:5" x14ac:dyDescent="0.25">
      <c r="C18" s="52" t="s">
        <v>57</v>
      </c>
      <c r="D18" s="53">
        <v>2</v>
      </c>
      <c r="E18" s="53">
        <f t="shared" si="0"/>
        <v>6</v>
      </c>
    </row>
    <row r="19" spans="3:5" x14ac:dyDescent="0.25">
      <c r="C19" s="52" t="s">
        <v>61</v>
      </c>
      <c r="D19" s="53">
        <v>46</v>
      </c>
      <c r="E19" s="53">
        <f t="shared" si="0"/>
        <v>138</v>
      </c>
    </row>
    <row r="20" spans="3:5" x14ac:dyDescent="0.25">
      <c r="C20" s="52" t="s">
        <v>63</v>
      </c>
      <c r="D20" s="53">
        <v>38</v>
      </c>
      <c r="E20" s="53">
        <f t="shared" si="0"/>
        <v>114</v>
      </c>
    </row>
    <row r="21" spans="3:5" x14ac:dyDescent="0.25">
      <c r="C21" s="52" t="s">
        <v>65</v>
      </c>
      <c r="D21" s="53">
        <v>36</v>
      </c>
      <c r="E21" s="53">
        <f t="shared" si="0"/>
        <v>108</v>
      </c>
    </row>
    <row r="22" spans="3:5" x14ac:dyDescent="0.25">
      <c r="C22" s="52" t="s">
        <v>67</v>
      </c>
      <c r="D22" s="53">
        <v>4</v>
      </c>
      <c r="E22" s="53">
        <f t="shared" si="0"/>
        <v>12</v>
      </c>
    </row>
    <row r="23" spans="3:5" x14ac:dyDescent="0.25">
      <c r="C23" s="52" t="s">
        <v>71</v>
      </c>
      <c r="D23" s="53">
        <v>4</v>
      </c>
      <c r="E23" s="53">
        <f t="shared" si="0"/>
        <v>12</v>
      </c>
    </row>
    <row r="24" spans="3:5" x14ac:dyDescent="0.25">
      <c r="C24" s="52" t="s">
        <v>73</v>
      </c>
      <c r="D24" s="53">
        <v>1</v>
      </c>
      <c r="E24" s="53">
        <f t="shared" si="0"/>
        <v>3</v>
      </c>
    </row>
    <row r="25" spans="3:5" x14ac:dyDescent="0.25">
      <c r="C25" s="52" t="s">
        <v>75</v>
      </c>
      <c r="D25" s="53">
        <v>1</v>
      </c>
      <c r="E25" s="53">
        <f t="shared" si="0"/>
        <v>3</v>
      </c>
    </row>
    <row r="26" spans="3:5" x14ac:dyDescent="0.25">
      <c r="C26" s="52" t="s">
        <v>77</v>
      </c>
      <c r="D26" s="53">
        <v>1</v>
      </c>
      <c r="E26" s="53">
        <f t="shared" si="0"/>
        <v>3</v>
      </c>
    </row>
    <row r="27" spans="3:5" x14ac:dyDescent="0.25">
      <c r="C27" s="52" t="s">
        <v>79</v>
      </c>
      <c r="D27" s="53">
        <v>2</v>
      </c>
      <c r="E27" s="53">
        <f t="shared" si="0"/>
        <v>6</v>
      </c>
    </row>
    <row r="28" spans="3:5" x14ac:dyDescent="0.25">
      <c r="C28" s="52" t="s">
        <v>81</v>
      </c>
      <c r="D28" s="53">
        <v>2</v>
      </c>
      <c r="E28" s="53">
        <f t="shared" si="0"/>
        <v>6</v>
      </c>
    </row>
    <row r="29" spans="3:5" x14ac:dyDescent="0.25">
      <c r="C29" s="52" t="s">
        <v>83</v>
      </c>
      <c r="D29" s="53">
        <v>1</v>
      </c>
      <c r="E29" s="53">
        <f t="shared" si="0"/>
        <v>3</v>
      </c>
    </row>
    <row r="30" spans="3:5" x14ac:dyDescent="0.25">
      <c r="C30" s="52" t="s">
        <v>85</v>
      </c>
      <c r="D30" s="53">
        <v>1</v>
      </c>
      <c r="E30" s="53">
        <f t="shared" si="0"/>
        <v>3</v>
      </c>
    </row>
    <row r="31" spans="3:5" x14ac:dyDescent="0.25">
      <c r="C31" s="52" t="s">
        <v>87</v>
      </c>
      <c r="D31" s="53">
        <v>1</v>
      </c>
      <c r="E31" s="53">
        <f t="shared" si="0"/>
        <v>3</v>
      </c>
    </row>
    <row r="32" spans="3:5" x14ac:dyDescent="0.25">
      <c r="C32" s="52" t="s">
        <v>89</v>
      </c>
      <c r="D32" s="53">
        <v>1</v>
      </c>
      <c r="E32" s="53">
        <f t="shared" si="0"/>
        <v>3</v>
      </c>
    </row>
    <row r="33" spans="3:5" x14ac:dyDescent="0.25">
      <c r="C33" s="52" t="s">
        <v>93</v>
      </c>
      <c r="D33" s="53">
        <v>1</v>
      </c>
      <c r="E33" s="53">
        <f t="shared" si="0"/>
        <v>3</v>
      </c>
    </row>
  </sheetData>
  <mergeCells count="1">
    <mergeCell ref="C2:E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C5" sqref="C5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127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Pronostico!J4</f>
        <v>3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3</v>
      </c>
    </row>
    <row r="7" spans="3:5" x14ac:dyDescent="0.25">
      <c r="C7" s="52" t="s">
        <v>19</v>
      </c>
      <c r="D7" s="53">
        <v>1</v>
      </c>
      <c r="E7" s="53">
        <f t="shared" si="0"/>
        <v>3</v>
      </c>
    </row>
    <row r="8" spans="3:5" x14ac:dyDescent="0.25">
      <c r="C8" s="52" t="s">
        <v>23</v>
      </c>
      <c r="D8" s="53">
        <v>1</v>
      </c>
      <c r="E8" s="53">
        <f t="shared" si="0"/>
        <v>3</v>
      </c>
    </row>
    <row r="9" spans="3:5" x14ac:dyDescent="0.25">
      <c r="C9" s="52" t="s">
        <v>28</v>
      </c>
      <c r="D9" s="53">
        <v>2</v>
      </c>
      <c r="E9" s="53">
        <f t="shared" si="0"/>
        <v>6</v>
      </c>
    </row>
    <row r="10" spans="3:5" x14ac:dyDescent="0.25">
      <c r="C10" s="52" t="s">
        <v>32</v>
      </c>
      <c r="D10" s="53">
        <v>4</v>
      </c>
      <c r="E10" s="53">
        <f t="shared" si="0"/>
        <v>12</v>
      </c>
    </row>
    <row r="11" spans="3:5" x14ac:dyDescent="0.25">
      <c r="C11" s="52" t="s">
        <v>36</v>
      </c>
      <c r="D11" s="53">
        <v>1</v>
      </c>
      <c r="E11" s="53">
        <f t="shared" si="0"/>
        <v>3</v>
      </c>
    </row>
    <row r="12" spans="3:5" x14ac:dyDescent="0.25">
      <c r="C12" s="52" t="s">
        <v>39</v>
      </c>
      <c r="D12" s="53">
        <v>1</v>
      </c>
      <c r="E12" s="53">
        <f t="shared" si="0"/>
        <v>3</v>
      </c>
    </row>
    <row r="13" spans="3:5" x14ac:dyDescent="0.25">
      <c r="C13" s="52" t="s">
        <v>43</v>
      </c>
      <c r="D13" s="53">
        <v>2</v>
      </c>
      <c r="E13" s="53">
        <f t="shared" si="0"/>
        <v>6</v>
      </c>
    </row>
    <row r="14" spans="3:5" x14ac:dyDescent="0.25">
      <c r="C14" s="52" t="s">
        <v>45</v>
      </c>
      <c r="D14" s="53">
        <v>2</v>
      </c>
      <c r="E14" s="53">
        <f t="shared" si="0"/>
        <v>6</v>
      </c>
    </row>
    <row r="15" spans="3:5" x14ac:dyDescent="0.25">
      <c r="C15" s="52" t="s">
        <v>49</v>
      </c>
      <c r="D15" s="53">
        <v>2</v>
      </c>
      <c r="E15" s="53">
        <f t="shared" si="0"/>
        <v>6</v>
      </c>
    </row>
    <row r="16" spans="3:5" x14ac:dyDescent="0.25">
      <c r="C16" s="52" t="s">
        <v>51</v>
      </c>
      <c r="D16" s="53">
        <v>2</v>
      </c>
      <c r="E16" s="53">
        <f t="shared" si="0"/>
        <v>6</v>
      </c>
    </row>
    <row r="17" spans="3:5" x14ac:dyDescent="0.25">
      <c r="C17" s="52" t="s">
        <v>53</v>
      </c>
      <c r="D17" s="53">
        <v>7</v>
      </c>
      <c r="E17" s="53">
        <f t="shared" si="0"/>
        <v>21</v>
      </c>
    </row>
    <row r="18" spans="3:5" x14ac:dyDescent="0.25">
      <c r="C18" s="52" t="s">
        <v>57</v>
      </c>
      <c r="D18" s="53">
        <v>2</v>
      </c>
      <c r="E18" s="53">
        <f t="shared" si="0"/>
        <v>6</v>
      </c>
    </row>
    <row r="19" spans="3:5" x14ac:dyDescent="0.25">
      <c r="C19" s="52" t="s">
        <v>61</v>
      </c>
      <c r="D19" s="53">
        <v>46</v>
      </c>
      <c r="E19" s="53">
        <f t="shared" si="0"/>
        <v>138</v>
      </c>
    </row>
    <row r="20" spans="3:5" x14ac:dyDescent="0.25">
      <c r="C20" s="52" t="s">
        <v>63</v>
      </c>
      <c r="D20" s="53">
        <v>38</v>
      </c>
      <c r="E20" s="53">
        <f t="shared" si="0"/>
        <v>114</v>
      </c>
    </row>
    <row r="21" spans="3:5" x14ac:dyDescent="0.25">
      <c r="C21" s="52" t="s">
        <v>65</v>
      </c>
      <c r="D21" s="53">
        <v>36</v>
      </c>
      <c r="E21" s="53">
        <f t="shared" si="0"/>
        <v>108</v>
      </c>
    </row>
    <row r="22" spans="3:5" x14ac:dyDescent="0.25">
      <c r="C22" s="52" t="s">
        <v>67</v>
      </c>
      <c r="D22" s="53">
        <v>4</v>
      </c>
      <c r="E22" s="53">
        <f t="shared" si="0"/>
        <v>12</v>
      </c>
    </row>
    <row r="23" spans="3:5" x14ac:dyDescent="0.25">
      <c r="C23" s="52" t="s">
        <v>71</v>
      </c>
      <c r="D23" s="53">
        <v>4</v>
      </c>
      <c r="E23" s="53">
        <f t="shared" si="0"/>
        <v>12</v>
      </c>
    </row>
    <row r="24" spans="3:5" x14ac:dyDescent="0.25">
      <c r="C24" s="52" t="s">
        <v>73</v>
      </c>
      <c r="D24" s="53">
        <v>1</v>
      </c>
      <c r="E24" s="53">
        <f t="shared" si="0"/>
        <v>3</v>
      </c>
    </row>
    <row r="25" spans="3:5" x14ac:dyDescent="0.25">
      <c r="C25" s="52" t="s">
        <v>75</v>
      </c>
      <c r="D25" s="53">
        <v>1</v>
      </c>
      <c r="E25" s="53">
        <f t="shared" si="0"/>
        <v>3</v>
      </c>
    </row>
    <row r="26" spans="3:5" x14ac:dyDescent="0.25">
      <c r="C26" s="52" t="s">
        <v>77</v>
      </c>
      <c r="D26" s="53">
        <v>1</v>
      </c>
      <c r="E26" s="53">
        <f t="shared" si="0"/>
        <v>3</v>
      </c>
    </row>
    <row r="27" spans="3:5" x14ac:dyDescent="0.25">
      <c r="C27" s="52" t="s">
        <v>79</v>
      </c>
      <c r="D27" s="53">
        <v>2</v>
      </c>
      <c r="E27" s="53">
        <f t="shared" si="0"/>
        <v>6</v>
      </c>
    </row>
    <row r="28" spans="3:5" x14ac:dyDescent="0.25">
      <c r="C28" s="52" t="s">
        <v>81</v>
      </c>
      <c r="D28" s="53">
        <v>2</v>
      </c>
      <c r="E28" s="53">
        <f t="shared" si="0"/>
        <v>6</v>
      </c>
    </row>
    <row r="29" spans="3:5" x14ac:dyDescent="0.25">
      <c r="C29" s="52" t="s">
        <v>83</v>
      </c>
      <c r="D29" s="53">
        <v>1</v>
      </c>
      <c r="E29" s="53">
        <f t="shared" si="0"/>
        <v>3</v>
      </c>
    </row>
    <row r="30" spans="3:5" x14ac:dyDescent="0.25">
      <c r="C30" s="52" t="s">
        <v>85</v>
      </c>
      <c r="D30" s="53">
        <v>1</v>
      </c>
      <c r="E30" s="53">
        <f t="shared" si="0"/>
        <v>3</v>
      </c>
    </row>
    <row r="31" spans="3:5" x14ac:dyDescent="0.25">
      <c r="C31" s="52" t="s">
        <v>87</v>
      </c>
      <c r="D31" s="53">
        <v>1</v>
      </c>
      <c r="E31" s="53">
        <f t="shared" si="0"/>
        <v>3</v>
      </c>
    </row>
    <row r="32" spans="3:5" x14ac:dyDescent="0.25">
      <c r="C32" s="52" t="s">
        <v>89</v>
      </c>
      <c r="D32" s="53">
        <v>1</v>
      </c>
      <c r="E32" s="53">
        <f t="shared" si="0"/>
        <v>3</v>
      </c>
    </row>
    <row r="33" spans="3:5" x14ac:dyDescent="0.25">
      <c r="C33" s="52" t="s">
        <v>93</v>
      </c>
      <c r="D33" s="53">
        <v>1</v>
      </c>
      <c r="E33" s="53">
        <f t="shared" si="0"/>
        <v>3</v>
      </c>
    </row>
  </sheetData>
  <mergeCells count="1">
    <mergeCell ref="C2:E2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C5" sqref="C5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128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Pronostico!K4</f>
        <v>3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3</v>
      </c>
    </row>
    <row r="7" spans="3:5" x14ac:dyDescent="0.25">
      <c r="C7" s="52" t="s">
        <v>19</v>
      </c>
      <c r="D7" s="53">
        <v>1</v>
      </c>
      <c r="E7" s="53">
        <f t="shared" si="0"/>
        <v>3</v>
      </c>
    </row>
    <row r="8" spans="3:5" x14ac:dyDescent="0.25">
      <c r="C8" s="52" t="s">
        <v>23</v>
      </c>
      <c r="D8" s="53">
        <v>1</v>
      </c>
      <c r="E8" s="53">
        <f t="shared" si="0"/>
        <v>3</v>
      </c>
    </row>
    <row r="9" spans="3:5" x14ac:dyDescent="0.25">
      <c r="C9" s="52" t="s">
        <v>28</v>
      </c>
      <c r="D9" s="53">
        <v>2</v>
      </c>
      <c r="E9" s="53">
        <f t="shared" si="0"/>
        <v>6</v>
      </c>
    </row>
    <row r="10" spans="3:5" x14ac:dyDescent="0.25">
      <c r="C10" s="52" t="s">
        <v>32</v>
      </c>
      <c r="D10" s="53">
        <v>4</v>
      </c>
      <c r="E10" s="53">
        <f t="shared" si="0"/>
        <v>12</v>
      </c>
    </row>
    <row r="11" spans="3:5" x14ac:dyDescent="0.25">
      <c r="C11" s="52" t="s">
        <v>36</v>
      </c>
      <c r="D11" s="53">
        <v>1</v>
      </c>
      <c r="E11" s="53">
        <f t="shared" si="0"/>
        <v>3</v>
      </c>
    </row>
    <row r="12" spans="3:5" x14ac:dyDescent="0.25">
      <c r="C12" s="52" t="s">
        <v>39</v>
      </c>
      <c r="D12" s="53">
        <v>1</v>
      </c>
      <c r="E12" s="53">
        <f t="shared" si="0"/>
        <v>3</v>
      </c>
    </row>
    <row r="13" spans="3:5" x14ac:dyDescent="0.25">
      <c r="C13" s="52" t="s">
        <v>43</v>
      </c>
      <c r="D13" s="53">
        <v>2</v>
      </c>
      <c r="E13" s="53">
        <f t="shared" si="0"/>
        <v>6</v>
      </c>
    </row>
    <row r="14" spans="3:5" x14ac:dyDescent="0.25">
      <c r="C14" s="52" t="s">
        <v>45</v>
      </c>
      <c r="D14" s="53">
        <v>2</v>
      </c>
      <c r="E14" s="53">
        <f t="shared" si="0"/>
        <v>6</v>
      </c>
    </row>
    <row r="15" spans="3:5" x14ac:dyDescent="0.25">
      <c r="C15" s="52" t="s">
        <v>49</v>
      </c>
      <c r="D15" s="53">
        <v>2</v>
      </c>
      <c r="E15" s="53">
        <f t="shared" si="0"/>
        <v>6</v>
      </c>
    </row>
    <row r="16" spans="3:5" x14ac:dyDescent="0.25">
      <c r="C16" s="52" t="s">
        <v>51</v>
      </c>
      <c r="D16" s="53">
        <v>2</v>
      </c>
      <c r="E16" s="53">
        <f t="shared" si="0"/>
        <v>6</v>
      </c>
    </row>
    <row r="17" spans="3:5" x14ac:dyDescent="0.25">
      <c r="C17" s="52" t="s">
        <v>53</v>
      </c>
      <c r="D17" s="53">
        <v>7</v>
      </c>
      <c r="E17" s="53">
        <f t="shared" si="0"/>
        <v>21</v>
      </c>
    </row>
    <row r="18" spans="3:5" x14ac:dyDescent="0.25">
      <c r="C18" s="52" t="s">
        <v>57</v>
      </c>
      <c r="D18" s="53">
        <v>2</v>
      </c>
      <c r="E18" s="53">
        <f t="shared" si="0"/>
        <v>6</v>
      </c>
    </row>
    <row r="19" spans="3:5" x14ac:dyDescent="0.25">
      <c r="C19" s="52" t="s">
        <v>61</v>
      </c>
      <c r="D19" s="53">
        <v>46</v>
      </c>
      <c r="E19" s="53">
        <f t="shared" si="0"/>
        <v>138</v>
      </c>
    </row>
    <row r="20" spans="3:5" x14ac:dyDescent="0.25">
      <c r="C20" s="52" t="s">
        <v>63</v>
      </c>
      <c r="D20" s="53">
        <v>38</v>
      </c>
      <c r="E20" s="53">
        <f t="shared" si="0"/>
        <v>114</v>
      </c>
    </row>
    <row r="21" spans="3:5" x14ac:dyDescent="0.25">
      <c r="C21" s="52" t="s">
        <v>65</v>
      </c>
      <c r="D21" s="53">
        <v>36</v>
      </c>
      <c r="E21" s="53">
        <f t="shared" si="0"/>
        <v>108</v>
      </c>
    </row>
    <row r="22" spans="3:5" x14ac:dyDescent="0.25">
      <c r="C22" s="52" t="s">
        <v>67</v>
      </c>
      <c r="D22" s="53">
        <v>4</v>
      </c>
      <c r="E22" s="53">
        <f t="shared" si="0"/>
        <v>12</v>
      </c>
    </row>
    <row r="23" spans="3:5" x14ac:dyDescent="0.25">
      <c r="C23" s="52" t="s">
        <v>71</v>
      </c>
      <c r="D23" s="53">
        <v>4</v>
      </c>
      <c r="E23" s="53">
        <f t="shared" si="0"/>
        <v>12</v>
      </c>
    </row>
    <row r="24" spans="3:5" x14ac:dyDescent="0.25">
      <c r="C24" s="52" t="s">
        <v>73</v>
      </c>
      <c r="D24" s="53">
        <v>1</v>
      </c>
      <c r="E24" s="53">
        <f t="shared" si="0"/>
        <v>3</v>
      </c>
    </row>
    <row r="25" spans="3:5" x14ac:dyDescent="0.25">
      <c r="C25" s="52" t="s">
        <v>75</v>
      </c>
      <c r="D25" s="53">
        <v>1</v>
      </c>
      <c r="E25" s="53">
        <f t="shared" si="0"/>
        <v>3</v>
      </c>
    </row>
    <row r="26" spans="3:5" x14ac:dyDescent="0.25">
      <c r="C26" s="52" t="s">
        <v>77</v>
      </c>
      <c r="D26" s="53">
        <v>1</v>
      </c>
      <c r="E26" s="53">
        <f t="shared" si="0"/>
        <v>3</v>
      </c>
    </row>
    <row r="27" spans="3:5" x14ac:dyDescent="0.25">
      <c r="C27" s="52" t="s">
        <v>79</v>
      </c>
      <c r="D27" s="53">
        <v>2</v>
      </c>
      <c r="E27" s="53">
        <f t="shared" si="0"/>
        <v>6</v>
      </c>
    </row>
    <row r="28" spans="3:5" x14ac:dyDescent="0.25">
      <c r="C28" s="52" t="s">
        <v>81</v>
      </c>
      <c r="D28" s="53">
        <v>2</v>
      </c>
      <c r="E28" s="53">
        <f t="shared" si="0"/>
        <v>6</v>
      </c>
    </row>
    <row r="29" spans="3:5" x14ac:dyDescent="0.25">
      <c r="C29" s="52" t="s">
        <v>83</v>
      </c>
      <c r="D29" s="53">
        <v>1</v>
      </c>
      <c r="E29" s="53">
        <f t="shared" si="0"/>
        <v>3</v>
      </c>
    </row>
    <row r="30" spans="3:5" x14ac:dyDescent="0.25">
      <c r="C30" s="52" t="s">
        <v>85</v>
      </c>
      <c r="D30" s="53">
        <v>1</v>
      </c>
      <c r="E30" s="53">
        <f t="shared" si="0"/>
        <v>3</v>
      </c>
    </row>
    <row r="31" spans="3:5" x14ac:dyDescent="0.25">
      <c r="C31" s="52" t="s">
        <v>87</v>
      </c>
      <c r="D31" s="53">
        <v>1</v>
      </c>
      <c r="E31" s="53">
        <f t="shared" si="0"/>
        <v>3</v>
      </c>
    </row>
    <row r="32" spans="3:5" x14ac:dyDescent="0.25">
      <c r="C32" s="52" t="s">
        <v>89</v>
      </c>
      <c r="D32" s="53">
        <v>1</v>
      </c>
      <c r="E32" s="53">
        <f t="shared" si="0"/>
        <v>3</v>
      </c>
    </row>
    <row r="33" spans="3:5" x14ac:dyDescent="0.25">
      <c r="C33" s="52" t="s">
        <v>93</v>
      </c>
      <c r="D33" s="53">
        <v>1</v>
      </c>
      <c r="E33" s="53">
        <f t="shared" si="0"/>
        <v>3</v>
      </c>
    </row>
  </sheetData>
  <mergeCells count="1">
    <mergeCell ref="C2:E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J12" sqref="J12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129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Pronostico!L4</f>
        <v>4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4</v>
      </c>
    </row>
    <row r="7" spans="3:5" x14ac:dyDescent="0.25">
      <c r="C7" s="52" t="s">
        <v>19</v>
      </c>
      <c r="D7" s="53">
        <v>1</v>
      </c>
      <c r="E7" s="53">
        <f t="shared" si="0"/>
        <v>4</v>
      </c>
    </row>
    <row r="8" spans="3:5" x14ac:dyDescent="0.25">
      <c r="C8" s="52" t="s">
        <v>23</v>
      </c>
      <c r="D8" s="53">
        <v>1</v>
      </c>
      <c r="E8" s="53">
        <f t="shared" si="0"/>
        <v>4</v>
      </c>
    </row>
    <row r="9" spans="3:5" x14ac:dyDescent="0.25">
      <c r="C9" s="52" t="s">
        <v>28</v>
      </c>
      <c r="D9" s="53">
        <v>2</v>
      </c>
      <c r="E9" s="53">
        <f t="shared" si="0"/>
        <v>8</v>
      </c>
    </row>
    <row r="10" spans="3:5" x14ac:dyDescent="0.25">
      <c r="C10" s="52" t="s">
        <v>32</v>
      </c>
      <c r="D10" s="53">
        <v>4</v>
      </c>
      <c r="E10" s="53">
        <f t="shared" si="0"/>
        <v>16</v>
      </c>
    </row>
    <row r="11" spans="3:5" x14ac:dyDescent="0.25">
      <c r="C11" s="52" t="s">
        <v>36</v>
      </c>
      <c r="D11" s="53">
        <v>1</v>
      </c>
      <c r="E11" s="53">
        <f t="shared" si="0"/>
        <v>4</v>
      </c>
    </row>
    <row r="12" spans="3:5" x14ac:dyDescent="0.25">
      <c r="C12" s="52" t="s">
        <v>39</v>
      </c>
      <c r="D12" s="53">
        <v>1</v>
      </c>
      <c r="E12" s="53">
        <f t="shared" si="0"/>
        <v>4</v>
      </c>
    </row>
    <row r="13" spans="3:5" x14ac:dyDescent="0.25">
      <c r="C13" s="52" t="s">
        <v>43</v>
      </c>
      <c r="D13" s="53">
        <v>2</v>
      </c>
      <c r="E13" s="53">
        <f t="shared" si="0"/>
        <v>8</v>
      </c>
    </row>
    <row r="14" spans="3:5" x14ac:dyDescent="0.25">
      <c r="C14" s="52" t="s">
        <v>45</v>
      </c>
      <c r="D14" s="53">
        <v>2</v>
      </c>
      <c r="E14" s="53">
        <f t="shared" si="0"/>
        <v>8</v>
      </c>
    </row>
    <row r="15" spans="3:5" x14ac:dyDescent="0.25">
      <c r="C15" s="52" t="s">
        <v>49</v>
      </c>
      <c r="D15" s="53">
        <v>2</v>
      </c>
      <c r="E15" s="53">
        <f t="shared" si="0"/>
        <v>8</v>
      </c>
    </row>
    <row r="16" spans="3:5" x14ac:dyDescent="0.25">
      <c r="C16" s="52" t="s">
        <v>51</v>
      </c>
      <c r="D16" s="53">
        <v>2</v>
      </c>
      <c r="E16" s="53">
        <f t="shared" si="0"/>
        <v>8</v>
      </c>
    </row>
    <row r="17" spans="3:5" x14ac:dyDescent="0.25">
      <c r="C17" s="52" t="s">
        <v>53</v>
      </c>
      <c r="D17" s="53">
        <v>7</v>
      </c>
      <c r="E17" s="53">
        <f t="shared" si="0"/>
        <v>28</v>
      </c>
    </row>
    <row r="18" spans="3:5" x14ac:dyDescent="0.25">
      <c r="C18" s="52" t="s">
        <v>57</v>
      </c>
      <c r="D18" s="53">
        <v>2</v>
      </c>
      <c r="E18" s="53">
        <f t="shared" si="0"/>
        <v>8</v>
      </c>
    </row>
    <row r="19" spans="3:5" x14ac:dyDescent="0.25">
      <c r="C19" s="52" t="s">
        <v>61</v>
      </c>
      <c r="D19" s="53">
        <v>46</v>
      </c>
      <c r="E19" s="53">
        <f t="shared" si="0"/>
        <v>184</v>
      </c>
    </row>
    <row r="20" spans="3:5" x14ac:dyDescent="0.25">
      <c r="C20" s="52" t="s">
        <v>63</v>
      </c>
      <c r="D20" s="53">
        <v>38</v>
      </c>
      <c r="E20" s="53">
        <f t="shared" si="0"/>
        <v>152</v>
      </c>
    </row>
    <row r="21" spans="3:5" x14ac:dyDescent="0.25">
      <c r="C21" s="52" t="s">
        <v>65</v>
      </c>
      <c r="D21" s="53">
        <v>36</v>
      </c>
      <c r="E21" s="53">
        <f t="shared" si="0"/>
        <v>144</v>
      </c>
    </row>
    <row r="22" spans="3:5" x14ac:dyDescent="0.25">
      <c r="C22" s="52" t="s">
        <v>67</v>
      </c>
      <c r="D22" s="53">
        <v>4</v>
      </c>
      <c r="E22" s="53">
        <f t="shared" si="0"/>
        <v>16</v>
      </c>
    </row>
    <row r="23" spans="3:5" x14ac:dyDescent="0.25">
      <c r="C23" s="52" t="s">
        <v>71</v>
      </c>
      <c r="D23" s="53">
        <v>4</v>
      </c>
      <c r="E23" s="53">
        <f t="shared" si="0"/>
        <v>16</v>
      </c>
    </row>
    <row r="24" spans="3:5" x14ac:dyDescent="0.25">
      <c r="C24" s="52" t="s">
        <v>73</v>
      </c>
      <c r="D24" s="53">
        <v>1</v>
      </c>
      <c r="E24" s="53">
        <f t="shared" si="0"/>
        <v>4</v>
      </c>
    </row>
    <row r="25" spans="3:5" x14ac:dyDescent="0.25">
      <c r="C25" s="52" t="s">
        <v>75</v>
      </c>
      <c r="D25" s="53">
        <v>1</v>
      </c>
      <c r="E25" s="53">
        <f t="shared" si="0"/>
        <v>4</v>
      </c>
    </row>
    <row r="26" spans="3:5" x14ac:dyDescent="0.25">
      <c r="C26" s="52" t="s">
        <v>77</v>
      </c>
      <c r="D26" s="53">
        <v>1</v>
      </c>
      <c r="E26" s="53">
        <f t="shared" si="0"/>
        <v>4</v>
      </c>
    </row>
    <row r="27" spans="3:5" x14ac:dyDescent="0.25">
      <c r="C27" s="52" t="s">
        <v>79</v>
      </c>
      <c r="D27" s="53">
        <v>2</v>
      </c>
      <c r="E27" s="53">
        <f t="shared" si="0"/>
        <v>8</v>
      </c>
    </row>
    <row r="28" spans="3:5" x14ac:dyDescent="0.25">
      <c r="C28" s="52" t="s">
        <v>81</v>
      </c>
      <c r="D28" s="53">
        <v>2</v>
      </c>
      <c r="E28" s="53">
        <f t="shared" si="0"/>
        <v>8</v>
      </c>
    </row>
    <row r="29" spans="3:5" x14ac:dyDescent="0.25">
      <c r="C29" s="52" t="s">
        <v>83</v>
      </c>
      <c r="D29" s="53">
        <v>1</v>
      </c>
      <c r="E29" s="53">
        <f t="shared" si="0"/>
        <v>4</v>
      </c>
    </row>
    <row r="30" spans="3:5" x14ac:dyDescent="0.25">
      <c r="C30" s="52" t="s">
        <v>85</v>
      </c>
      <c r="D30" s="53">
        <v>1</v>
      </c>
      <c r="E30" s="53">
        <f t="shared" si="0"/>
        <v>4</v>
      </c>
    </row>
    <row r="31" spans="3:5" x14ac:dyDescent="0.25">
      <c r="C31" s="52" t="s">
        <v>87</v>
      </c>
      <c r="D31" s="53">
        <v>1</v>
      </c>
      <c r="E31" s="53">
        <f t="shared" si="0"/>
        <v>4</v>
      </c>
    </row>
    <row r="32" spans="3:5" x14ac:dyDescent="0.25">
      <c r="C32" s="52" t="s">
        <v>89</v>
      </c>
      <c r="D32" s="53">
        <v>1</v>
      </c>
      <c r="E32" s="53">
        <f t="shared" si="0"/>
        <v>4</v>
      </c>
    </row>
    <row r="33" spans="3:5" x14ac:dyDescent="0.25">
      <c r="C33" s="52" t="s">
        <v>93</v>
      </c>
      <c r="D33" s="53">
        <v>1</v>
      </c>
      <c r="E33" s="53">
        <f t="shared" si="0"/>
        <v>4</v>
      </c>
    </row>
  </sheetData>
  <mergeCells count="1">
    <mergeCell ref="C2:E2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K16" sqref="K16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130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Pronostico!M4</f>
        <v>2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2</v>
      </c>
    </row>
    <row r="7" spans="3:5" x14ac:dyDescent="0.25">
      <c r="C7" s="52" t="s">
        <v>19</v>
      </c>
      <c r="D7" s="53">
        <v>1</v>
      </c>
      <c r="E7" s="53">
        <f t="shared" si="0"/>
        <v>2</v>
      </c>
    </row>
    <row r="8" spans="3:5" x14ac:dyDescent="0.25">
      <c r="C8" s="52" t="s">
        <v>23</v>
      </c>
      <c r="D8" s="53">
        <v>1</v>
      </c>
      <c r="E8" s="53">
        <f t="shared" si="0"/>
        <v>2</v>
      </c>
    </row>
    <row r="9" spans="3:5" x14ac:dyDescent="0.25">
      <c r="C9" s="52" t="s">
        <v>28</v>
      </c>
      <c r="D9" s="53">
        <v>2</v>
      </c>
      <c r="E9" s="53">
        <f t="shared" si="0"/>
        <v>4</v>
      </c>
    </row>
    <row r="10" spans="3:5" x14ac:dyDescent="0.25">
      <c r="C10" s="52" t="s">
        <v>32</v>
      </c>
      <c r="D10" s="53">
        <v>4</v>
      </c>
      <c r="E10" s="53">
        <f t="shared" si="0"/>
        <v>8</v>
      </c>
    </row>
    <row r="11" spans="3:5" x14ac:dyDescent="0.25">
      <c r="C11" s="52" t="s">
        <v>36</v>
      </c>
      <c r="D11" s="53">
        <v>1</v>
      </c>
      <c r="E11" s="53">
        <f t="shared" si="0"/>
        <v>2</v>
      </c>
    </row>
    <row r="12" spans="3:5" x14ac:dyDescent="0.25">
      <c r="C12" s="52" t="s">
        <v>39</v>
      </c>
      <c r="D12" s="53">
        <v>1</v>
      </c>
      <c r="E12" s="53">
        <f t="shared" si="0"/>
        <v>2</v>
      </c>
    </row>
    <row r="13" spans="3:5" x14ac:dyDescent="0.25">
      <c r="C13" s="52" t="s">
        <v>43</v>
      </c>
      <c r="D13" s="53">
        <v>2</v>
      </c>
      <c r="E13" s="53">
        <f t="shared" si="0"/>
        <v>4</v>
      </c>
    </row>
    <row r="14" spans="3:5" x14ac:dyDescent="0.25">
      <c r="C14" s="52" t="s">
        <v>45</v>
      </c>
      <c r="D14" s="53">
        <v>2</v>
      </c>
      <c r="E14" s="53">
        <f t="shared" si="0"/>
        <v>4</v>
      </c>
    </row>
    <row r="15" spans="3:5" x14ac:dyDescent="0.25">
      <c r="C15" s="52" t="s">
        <v>49</v>
      </c>
      <c r="D15" s="53">
        <v>2</v>
      </c>
      <c r="E15" s="53">
        <f t="shared" si="0"/>
        <v>4</v>
      </c>
    </row>
    <row r="16" spans="3:5" x14ac:dyDescent="0.25">
      <c r="C16" s="52" t="s">
        <v>51</v>
      </c>
      <c r="D16" s="53">
        <v>2</v>
      </c>
      <c r="E16" s="53">
        <f t="shared" si="0"/>
        <v>4</v>
      </c>
    </row>
    <row r="17" spans="3:5" x14ac:dyDescent="0.25">
      <c r="C17" s="52" t="s">
        <v>53</v>
      </c>
      <c r="D17" s="53">
        <v>7</v>
      </c>
      <c r="E17" s="53">
        <f t="shared" si="0"/>
        <v>14</v>
      </c>
    </row>
    <row r="18" spans="3:5" x14ac:dyDescent="0.25">
      <c r="C18" s="52" t="s">
        <v>57</v>
      </c>
      <c r="D18" s="53">
        <v>2</v>
      </c>
      <c r="E18" s="53">
        <f t="shared" si="0"/>
        <v>4</v>
      </c>
    </row>
    <row r="19" spans="3:5" x14ac:dyDescent="0.25">
      <c r="C19" s="52" t="s">
        <v>61</v>
      </c>
      <c r="D19" s="53">
        <v>46</v>
      </c>
      <c r="E19" s="53">
        <f t="shared" si="0"/>
        <v>92</v>
      </c>
    </row>
    <row r="20" spans="3:5" x14ac:dyDescent="0.25">
      <c r="C20" s="52" t="s">
        <v>63</v>
      </c>
      <c r="D20" s="53">
        <v>38</v>
      </c>
      <c r="E20" s="53">
        <f t="shared" si="0"/>
        <v>76</v>
      </c>
    </row>
    <row r="21" spans="3:5" x14ac:dyDescent="0.25">
      <c r="C21" s="52" t="s">
        <v>65</v>
      </c>
      <c r="D21" s="53">
        <v>36</v>
      </c>
      <c r="E21" s="53">
        <f t="shared" si="0"/>
        <v>72</v>
      </c>
    </row>
    <row r="22" spans="3:5" x14ac:dyDescent="0.25">
      <c r="C22" s="52" t="s">
        <v>67</v>
      </c>
      <c r="D22" s="53">
        <v>4</v>
      </c>
      <c r="E22" s="53">
        <f t="shared" si="0"/>
        <v>8</v>
      </c>
    </row>
    <row r="23" spans="3:5" x14ac:dyDescent="0.25">
      <c r="C23" s="52" t="s">
        <v>71</v>
      </c>
      <c r="D23" s="53">
        <v>4</v>
      </c>
      <c r="E23" s="53">
        <f t="shared" si="0"/>
        <v>8</v>
      </c>
    </row>
    <row r="24" spans="3:5" x14ac:dyDescent="0.25">
      <c r="C24" s="52" t="s">
        <v>73</v>
      </c>
      <c r="D24" s="53">
        <v>1</v>
      </c>
      <c r="E24" s="53">
        <f t="shared" si="0"/>
        <v>2</v>
      </c>
    </row>
    <row r="25" spans="3:5" x14ac:dyDescent="0.25">
      <c r="C25" s="52" t="s">
        <v>75</v>
      </c>
      <c r="D25" s="53">
        <v>1</v>
      </c>
      <c r="E25" s="53">
        <f t="shared" si="0"/>
        <v>2</v>
      </c>
    </row>
    <row r="26" spans="3:5" x14ac:dyDescent="0.25">
      <c r="C26" s="52" t="s">
        <v>77</v>
      </c>
      <c r="D26" s="53">
        <v>1</v>
      </c>
      <c r="E26" s="53">
        <f t="shared" si="0"/>
        <v>2</v>
      </c>
    </row>
    <row r="27" spans="3:5" x14ac:dyDescent="0.25">
      <c r="C27" s="52" t="s">
        <v>79</v>
      </c>
      <c r="D27" s="53">
        <v>2</v>
      </c>
      <c r="E27" s="53">
        <f t="shared" si="0"/>
        <v>4</v>
      </c>
    </row>
    <row r="28" spans="3:5" x14ac:dyDescent="0.25">
      <c r="C28" s="52" t="s">
        <v>81</v>
      </c>
      <c r="D28" s="53">
        <v>2</v>
      </c>
      <c r="E28" s="53">
        <f t="shared" si="0"/>
        <v>4</v>
      </c>
    </row>
    <row r="29" spans="3:5" x14ac:dyDescent="0.25">
      <c r="C29" s="52" t="s">
        <v>83</v>
      </c>
      <c r="D29" s="53">
        <v>1</v>
      </c>
      <c r="E29" s="53">
        <f t="shared" si="0"/>
        <v>2</v>
      </c>
    </row>
    <row r="30" spans="3:5" x14ac:dyDescent="0.25">
      <c r="C30" s="52" t="s">
        <v>85</v>
      </c>
      <c r="D30" s="53">
        <v>1</v>
      </c>
      <c r="E30" s="53">
        <f t="shared" si="0"/>
        <v>2</v>
      </c>
    </row>
    <row r="31" spans="3:5" x14ac:dyDescent="0.25">
      <c r="C31" s="52" t="s">
        <v>87</v>
      </c>
      <c r="D31" s="53">
        <v>1</v>
      </c>
      <c r="E31" s="53">
        <f t="shared" si="0"/>
        <v>2</v>
      </c>
    </row>
    <row r="32" spans="3:5" x14ac:dyDescent="0.25">
      <c r="C32" s="52" t="s">
        <v>89</v>
      </c>
      <c r="D32" s="53">
        <v>1</v>
      </c>
      <c r="E32" s="53">
        <f t="shared" si="0"/>
        <v>2</v>
      </c>
    </row>
    <row r="33" spans="3:5" x14ac:dyDescent="0.25">
      <c r="C33" s="52" t="s">
        <v>93</v>
      </c>
      <c r="D33" s="53">
        <v>1</v>
      </c>
      <c r="E33" s="53">
        <f t="shared" si="0"/>
        <v>2</v>
      </c>
    </row>
  </sheetData>
  <mergeCells count="1">
    <mergeCell ref="C2:E2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C5" sqref="C5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131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Pronostico!N4</f>
        <v>5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5</v>
      </c>
    </row>
    <row r="7" spans="3:5" x14ac:dyDescent="0.25">
      <c r="C7" s="52" t="s">
        <v>19</v>
      </c>
      <c r="D7" s="53">
        <v>1</v>
      </c>
      <c r="E7" s="53">
        <f t="shared" si="0"/>
        <v>5</v>
      </c>
    </row>
    <row r="8" spans="3:5" x14ac:dyDescent="0.25">
      <c r="C8" s="52" t="s">
        <v>23</v>
      </c>
      <c r="D8" s="53">
        <v>1</v>
      </c>
      <c r="E8" s="53">
        <f t="shared" si="0"/>
        <v>5</v>
      </c>
    </row>
    <row r="9" spans="3:5" x14ac:dyDescent="0.25">
      <c r="C9" s="52" t="s">
        <v>28</v>
      </c>
      <c r="D9" s="53">
        <v>2</v>
      </c>
      <c r="E9" s="53">
        <f t="shared" si="0"/>
        <v>10</v>
      </c>
    </row>
    <row r="10" spans="3:5" x14ac:dyDescent="0.25">
      <c r="C10" s="52" t="s">
        <v>32</v>
      </c>
      <c r="D10" s="53">
        <v>4</v>
      </c>
      <c r="E10" s="53">
        <f t="shared" si="0"/>
        <v>20</v>
      </c>
    </row>
    <row r="11" spans="3:5" x14ac:dyDescent="0.25">
      <c r="C11" s="52" t="s">
        <v>36</v>
      </c>
      <c r="D11" s="53">
        <v>1</v>
      </c>
      <c r="E11" s="53">
        <f t="shared" si="0"/>
        <v>5</v>
      </c>
    </row>
    <row r="12" spans="3:5" x14ac:dyDescent="0.25">
      <c r="C12" s="52" t="s">
        <v>39</v>
      </c>
      <c r="D12" s="53">
        <v>1</v>
      </c>
      <c r="E12" s="53">
        <f t="shared" si="0"/>
        <v>5</v>
      </c>
    </row>
    <row r="13" spans="3:5" x14ac:dyDescent="0.25">
      <c r="C13" s="52" t="s">
        <v>43</v>
      </c>
      <c r="D13" s="53">
        <v>2</v>
      </c>
      <c r="E13" s="53">
        <f t="shared" si="0"/>
        <v>10</v>
      </c>
    </row>
    <row r="14" spans="3:5" x14ac:dyDescent="0.25">
      <c r="C14" s="52" t="s">
        <v>45</v>
      </c>
      <c r="D14" s="53">
        <v>2</v>
      </c>
      <c r="E14" s="53">
        <f t="shared" si="0"/>
        <v>10</v>
      </c>
    </row>
    <row r="15" spans="3:5" x14ac:dyDescent="0.25">
      <c r="C15" s="52" t="s">
        <v>49</v>
      </c>
      <c r="D15" s="53">
        <v>2</v>
      </c>
      <c r="E15" s="53">
        <f t="shared" si="0"/>
        <v>10</v>
      </c>
    </row>
    <row r="16" spans="3:5" x14ac:dyDescent="0.25">
      <c r="C16" s="52" t="s">
        <v>51</v>
      </c>
      <c r="D16" s="53">
        <v>2</v>
      </c>
      <c r="E16" s="53">
        <f t="shared" si="0"/>
        <v>10</v>
      </c>
    </row>
    <row r="17" spans="3:5" x14ac:dyDescent="0.25">
      <c r="C17" s="52" t="s">
        <v>53</v>
      </c>
      <c r="D17" s="53">
        <v>7</v>
      </c>
      <c r="E17" s="53">
        <f t="shared" si="0"/>
        <v>35</v>
      </c>
    </row>
    <row r="18" spans="3:5" x14ac:dyDescent="0.25">
      <c r="C18" s="52" t="s">
        <v>57</v>
      </c>
      <c r="D18" s="53">
        <v>2</v>
      </c>
      <c r="E18" s="53">
        <f t="shared" si="0"/>
        <v>10</v>
      </c>
    </row>
    <row r="19" spans="3:5" x14ac:dyDescent="0.25">
      <c r="C19" s="52" t="s">
        <v>61</v>
      </c>
      <c r="D19" s="53">
        <v>46</v>
      </c>
      <c r="E19" s="53">
        <f t="shared" si="0"/>
        <v>230</v>
      </c>
    </row>
    <row r="20" spans="3:5" x14ac:dyDescent="0.25">
      <c r="C20" s="52" t="s">
        <v>63</v>
      </c>
      <c r="D20" s="53">
        <v>38</v>
      </c>
      <c r="E20" s="53">
        <f t="shared" si="0"/>
        <v>190</v>
      </c>
    </row>
    <row r="21" spans="3:5" x14ac:dyDescent="0.25">
      <c r="C21" s="52" t="s">
        <v>65</v>
      </c>
      <c r="D21" s="53">
        <v>36</v>
      </c>
      <c r="E21" s="53">
        <f t="shared" si="0"/>
        <v>180</v>
      </c>
    </row>
    <row r="22" spans="3:5" x14ac:dyDescent="0.25">
      <c r="C22" s="52" t="s">
        <v>67</v>
      </c>
      <c r="D22" s="53">
        <v>4</v>
      </c>
      <c r="E22" s="53">
        <f t="shared" si="0"/>
        <v>20</v>
      </c>
    </row>
    <row r="23" spans="3:5" x14ac:dyDescent="0.25">
      <c r="C23" s="52" t="s">
        <v>71</v>
      </c>
      <c r="D23" s="53">
        <v>4</v>
      </c>
      <c r="E23" s="53">
        <f t="shared" si="0"/>
        <v>20</v>
      </c>
    </row>
    <row r="24" spans="3:5" x14ac:dyDescent="0.25">
      <c r="C24" s="52" t="s">
        <v>73</v>
      </c>
      <c r="D24" s="53">
        <v>1</v>
      </c>
      <c r="E24" s="53">
        <f t="shared" si="0"/>
        <v>5</v>
      </c>
    </row>
    <row r="25" spans="3:5" x14ac:dyDescent="0.25">
      <c r="C25" s="52" t="s">
        <v>75</v>
      </c>
      <c r="D25" s="53">
        <v>1</v>
      </c>
      <c r="E25" s="53">
        <f t="shared" si="0"/>
        <v>5</v>
      </c>
    </row>
    <row r="26" spans="3:5" x14ac:dyDescent="0.25">
      <c r="C26" s="52" t="s">
        <v>77</v>
      </c>
      <c r="D26" s="53">
        <v>1</v>
      </c>
      <c r="E26" s="53">
        <f t="shared" si="0"/>
        <v>5</v>
      </c>
    </row>
    <row r="27" spans="3:5" x14ac:dyDescent="0.25">
      <c r="C27" s="52" t="s">
        <v>79</v>
      </c>
      <c r="D27" s="53">
        <v>2</v>
      </c>
      <c r="E27" s="53">
        <f t="shared" si="0"/>
        <v>10</v>
      </c>
    </row>
    <row r="28" spans="3:5" x14ac:dyDescent="0.25">
      <c r="C28" s="52" t="s">
        <v>81</v>
      </c>
      <c r="D28" s="53">
        <v>2</v>
      </c>
      <c r="E28" s="53">
        <f t="shared" si="0"/>
        <v>10</v>
      </c>
    </row>
    <row r="29" spans="3:5" x14ac:dyDescent="0.25">
      <c r="C29" s="52" t="s">
        <v>83</v>
      </c>
      <c r="D29" s="53">
        <v>1</v>
      </c>
      <c r="E29" s="53">
        <f t="shared" si="0"/>
        <v>5</v>
      </c>
    </row>
    <row r="30" spans="3:5" x14ac:dyDescent="0.25">
      <c r="C30" s="52" t="s">
        <v>85</v>
      </c>
      <c r="D30" s="53">
        <v>1</v>
      </c>
      <c r="E30" s="53">
        <f t="shared" si="0"/>
        <v>5</v>
      </c>
    </row>
    <row r="31" spans="3:5" x14ac:dyDescent="0.25">
      <c r="C31" s="52" t="s">
        <v>87</v>
      </c>
      <c r="D31" s="53">
        <v>1</v>
      </c>
      <c r="E31" s="53">
        <f t="shared" si="0"/>
        <v>5</v>
      </c>
    </row>
    <row r="32" spans="3:5" x14ac:dyDescent="0.25">
      <c r="C32" s="52" t="s">
        <v>89</v>
      </c>
      <c r="D32" s="53">
        <v>1</v>
      </c>
      <c r="E32" s="53">
        <f t="shared" si="0"/>
        <v>5</v>
      </c>
    </row>
    <row r="33" spans="3:5" x14ac:dyDescent="0.25">
      <c r="C33" s="52" t="s">
        <v>93</v>
      </c>
      <c r="D33" s="53">
        <v>1</v>
      </c>
      <c r="E33" s="53">
        <f t="shared" si="0"/>
        <v>5</v>
      </c>
    </row>
  </sheetData>
  <mergeCells count="1">
    <mergeCell ref="C2:E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32"/>
  <sheetViews>
    <sheetView workbookViewId="0">
      <selection activeCell="B4" sqref="B4:E32"/>
    </sheetView>
  </sheetViews>
  <sheetFormatPr baseColWidth="10" defaultRowHeight="15" x14ac:dyDescent="0.25"/>
  <cols>
    <col min="2" max="2" width="11" bestFit="1" customWidth="1"/>
    <col min="3" max="3" width="23.85546875" bestFit="1" customWidth="1"/>
    <col min="5" max="5" width="14" bestFit="1" customWidth="1"/>
  </cols>
  <sheetData>
    <row r="3" spans="2:5" ht="15.75" thickBot="1" x14ac:dyDescent="0.3"/>
    <row r="4" spans="2:5" x14ac:dyDescent="0.25">
      <c r="B4" s="2" t="s">
        <v>5</v>
      </c>
      <c r="C4" s="58" t="s">
        <v>6</v>
      </c>
      <c r="D4" s="63" t="s">
        <v>10</v>
      </c>
      <c r="E4" s="2" t="s">
        <v>11</v>
      </c>
    </row>
    <row r="5" spans="2:5" x14ac:dyDescent="0.25">
      <c r="B5" s="5" t="s">
        <v>14</v>
      </c>
      <c r="C5" s="59" t="s">
        <v>15</v>
      </c>
      <c r="D5" s="64">
        <v>0</v>
      </c>
      <c r="E5" s="11">
        <v>4600</v>
      </c>
    </row>
    <row r="6" spans="2:5" x14ac:dyDescent="0.25">
      <c r="B6" s="5" t="s">
        <v>19</v>
      </c>
      <c r="C6" s="59" t="s">
        <v>20</v>
      </c>
      <c r="D6" s="64">
        <v>0</v>
      </c>
      <c r="E6" s="11">
        <v>0</v>
      </c>
    </row>
    <row r="7" spans="2:5" x14ac:dyDescent="0.25">
      <c r="B7" s="5" t="s">
        <v>23</v>
      </c>
      <c r="C7" s="59" t="s">
        <v>24</v>
      </c>
      <c r="D7" s="64">
        <v>0</v>
      </c>
      <c r="E7" s="11">
        <v>410</v>
      </c>
    </row>
    <row r="8" spans="2:5" x14ac:dyDescent="0.25">
      <c r="B8" s="5" t="s">
        <v>28</v>
      </c>
      <c r="C8" s="59" t="s">
        <v>29</v>
      </c>
      <c r="D8" s="64">
        <v>0</v>
      </c>
      <c r="E8" s="11">
        <v>240</v>
      </c>
    </row>
    <row r="9" spans="2:5" x14ac:dyDescent="0.25">
      <c r="B9" s="5" t="s">
        <v>32</v>
      </c>
      <c r="C9" s="59" t="s">
        <v>33</v>
      </c>
      <c r="D9" s="64">
        <v>0</v>
      </c>
      <c r="E9" s="11">
        <v>3.3</v>
      </c>
    </row>
    <row r="10" spans="2:5" x14ac:dyDescent="0.25">
      <c r="B10" s="5" t="s">
        <v>36</v>
      </c>
      <c r="C10" s="59" t="s">
        <v>37</v>
      </c>
      <c r="D10" s="64">
        <v>0</v>
      </c>
      <c r="E10" s="11">
        <v>900</v>
      </c>
    </row>
    <row r="11" spans="2:5" x14ac:dyDescent="0.25">
      <c r="B11" s="5" t="s">
        <v>39</v>
      </c>
      <c r="C11" s="59" t="s">
        <v>40</v>
      </c>
      <c r="D11" s="64">
        <v>0</v>
      </c>
      <c r="E11" s="11">
        <v>0</v>
      </c>
    </row>
    <row r="12" spans="2:5" x14ac:dyDescent="0.25">
      <c r="B12" s="5" t="s">
        <v>43</v>
      </c>
      <c r="C12" s="60" t="s">
        <v>44</v>
      </c>
      <c r="D12" s="64">
        <v>0</v>
      </c>
      <c r="E12" s="11">
        <v>150</v>
      </c>
    </row>
    <row r="13" spans="2:5" x14ac:dyDescent="0.25">
      <c r="B13" s="5" t="s">
        <v>45</v>
      </c>
      <c r="C13" s="61" t="s">
        <v>46</v>
      </c>
      <c r="D13" s="64">
        <v>0</v>
      </c>
      <c r="E13" s="11">
        <v>50</v>
      </c>
    </row>
    <row r="14" spans="2:5" x14ac:dyDescent="0.25">
      <c r="B14" s="5" t="s">
        <v>49</v>
      </c>
      <c r="C14" s="61" t="s">
        <v>50</v>
      </c>
      <c r="D14" s="64">
        <v>0</v>
      </c>
      <c r="E14" s="11">
        <v>100</v>
      </c>
    </row>
    <row r="15" spans="2:5" x14ac:dyDescent="0.25">
      <c r="B15" s="5" t="s">
        <v>51</v>
      </c>
      <c r="C15" s="61" t="s">
        <v>52</v>
      </c>
      <c r="D15" s="64">
        <v>0</v>
      </c>
      <c r="E15" s="11">
        <v>180</v>
      </c>
    </row>
    <row r="16" spans="2:5" ht="30" x14ac:dyDescent="0.25">
      <c r="B16" s="5" t="s">
        <v>53</v>
      </c>
      <c r="C16" s="59" t="s">
        <v>54</v>
      </c>
      <c r="D16" s="64">
        <v>0</v>
      </c>
      <c r="E16" s="11">
        <v>25</v>
      </c>
    </row>
    <row r="17" spans="2:5" x14ac:dyDescent="0.25">
      <c r="B17" s="5" t="s">
        <v>57</v>
      </c>
      <c r="C17" s="61" t="s">
        <v>58</v>
      </c>
      <c r="D17" s="64">
        <v>0</v>
      </c>
      <c r="E17" s="11">
        <v>0</v>
      </c>
    </row>
    <row r="18" spans="2:5" x14ac:dyDescent="0.25">
      <c r="B18" s="5" t="s">
        <v>61</v>
      </c>
      <c r="C18" s="62" t="s">
        <v>62</v>
      </c>
      <c r="D18" s="64">
        <v>0</v>
      </c>
      <c r="E18" s="11">
        <v>0</v>
      </c>
    </row>
    <row r="19" spans="2:5" x14ac:dyDescent="0.25">
      <c r="B19" s="5" t="s">
        <v>63</v>
      </c>
      <c r="C19" s="62" t="s">
        <v>64</v>
      </c>
      <c r="D19" s="64">
        <v>0</v>
      </c>
      <c r="E19" s="11">
        <v>0</v>
      </c>
    </row>
    <row r="20" spans="2:5" x14ac:dyDescent="0.25">
      <c r="B20" s="5" t="s">
        <v>65</v>
      </c>
      <c r="C20" s="62" t="s">
        <v>66</v>
      </c>
      <c r="D20" s="64">
        <v>0</v>
      </c>
      <c r="E20" s="11">
        <v>0</v>
      </c>
    </row>
    <row r="21" spans="2:5" x14ac:dyDescent="0.25">
      <c r="B21" s="5" t="s">
        <v>67</v>
      </c>
      <c r="C21" s="62" t="s">
        <v>68</v>
      </c>
      <c r="D21" s="64">
        <v>0</v>
      </c>
      <c r="E21" s="11">
        <v>6</v>
      </c>
    </row>
    <row r="22" spans="2:5" x14ac:dyDescent="0.25">
      <c r="B22" s="5" t="s">
        <v>71</v>
      </c>
      <c r="C22" s="62" t="s">
        <v>72</v>
      </c>
      <c r="D22" s="64">
        <v>0</v>
      </c>
      <c r="E22" s="11">
        <v>4.5</v>
      </c>
    </row>
    <row r="23" spans="2:5" x14ac:dyDescent="0.25">
      <c r="B23" s="5" t="s">
        <v>73</v>
      </c>
      <c r="C23" s="62" t="s">
        <v>74</v>
      </c>
      <c r="D23" s="64">
        <v>0</v>
      </c>
      <c r="E23" s="11">
        <v>0</v>
      </c>
    </row>
    <row r="24" spans="2:5" x14ac:dyDescent="0.25">
      <c r="B24" s="5" t="s">
        <v>75</v>
      </c>
      <c r="C24" s="62" t="s">
        <v>76</v>
      </c>
      <c r="D24" s="64">
        <v>0</v>
      </c>
      <c r="E24" s="11">
        <v>0</v>
      </c>
    </row>
    <row r="25" spans="2:5" x14ac:dyDescent="0.25">
      <c r="B25" s="5" t="s">
        <v>77</v>
      </c>
      <c r="C25" s="62" t="s">
        <v>78</v>
      </c>
      <c r="D25" s="64">
        <v>0</v>
      </c>
      <c r="E25" s="11">
        <v>0</v>
      </c>
    </row>
    <row r="26" spans="2:5" x14ac:dyDescent="0.25">
      <c r="B26" s="5" t="s">
        <v>79</v>
      </c>
      <c r="C26" s="62" t="s">
        <v>80</v>
      </c>
      <c r="D26" s="64">
        <v>0</v>
      </c>
      <c r="E26" s="11">
        <v>0</v>
      </c>
    </row>
    <row r="27" spans="2:5" x14ac:dyDescent="0.25">
      <c r="B27" s="5" t="s">
        <v>81</v>
      </c>
      <c r="C27" s="62" t="s">
        <v>82</v>
      </c>
      <c r="D27" s="64">
        <v>0</v>
      </c>
      <c r="E27" s="11">
        <v>0</v>
      </c>
    </row>
    <row r="28" spans="2:5" x14ac:dyDescent="0.25">
      <c r="B28" s="5" t="s">
        <v>83</v>
      </c>
      <c r="C28" s="62" t="s">
        <v>84</v>
      </c>
      <c r="D28" s="64">
        <v>0</v>
      </c>
      <c r="E28" s="11">
        <v>0</v>
      </c>
    </row>
    <row r="29" spans="2:5" x14ac:dyDescent="0.25">
      <c r="B29" s="5" t="s">
        <v>85</v>
      </c>
      <c r="C29" s="62" t="s">
        <v>86</v>
      </c>
      <c r="D29" s="64">
        <v>0</v>
      </c>
      <c r="E29" s="11">
        <v>0</v>
      </c>
    </row>
    <row r="30" spans="2:5" x14ac:dyDescent="0.25">
      <c r="B30" s="5" t="s">
        <v>87</v>
      </c>
      <c r="C30" s="62" t="s">
        <v>88</v>
      </c>
      <c r="D30" s="64">
        <v>0</v>
      </c>
      <c r="E30" s="11">
        <v>0</v>
      </c>
    </row>
    <row r="31" spans="2:5" ht="30" x14ac:dyDescent="0.25">
      <c r="B31" s="5" t="s">
        <v>89</v>
      </c>
      <c r="C31" s="60" t="s">
        <v>90</v>
      </c>
      <c r="D31" s="64">
        <v>0</v>
      </c>
      <c r="E31" s="11">
        <v>17</v>
      </c>
    </row>
    <row r="32" spans="2:5" x14ac:dyDescent="0.25">
      <c r="B32" s="5" t="s">
        <v>93</v>
      </c>
      <c r="C32" s="61" t="s">
        <v>94</v>
      </c>
      <c r="D32" s="64">
        <v>0</v>
      </c>
      <c r="E32" s="25"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31"/>
  <sheetViews>
    <sheetView workbookViewId="0">
      <selection activeCell="G10" sqref="G10"/>
    </sheetView>
  </sheetViews>
  <sheetFormatPr baseColWidth="10" defaultRowHeight="15" x14ac:dyDescent="0.25"/>
  <cols>
    <col min="2" max="2" width="11" bestFit="1" customWidth="1"/>
    <col min="3" max="3" width="23.85546875" bestFit="1" customWidth="1"/>
    <col min="4" max="4" width="19" bestFit="1" customWidth="1"/>
  </cols>
  <sheetData>
    <row r="2" spans="2:4" ht="15.75" thickBot="1" x14ac:dyDescent="0.3"/>
    <row r="3" spans="2:4" x14ac:dyDescent="0.25">
      <c r="B3" s="2" t="s">
        <v>5</v>
      </c>
      <c r="C3" s="58" t="s">
        <v>6</v>
      </c>
      <c r="D3" s="58" t="s">
        <v>1</v>
      </c>
    </row>
    <row r="4" spans="2:4" x14ac:dyDescent="0.25">
      <c r="B4" s="5" t="s">
        <v>14</v>
      </c>
      <c r="C4" s="59" t="s">
        <v>15</v>
      </c>
      <c r="D4" s="10">
        <v>1</v>
      </c>
    </row>
    <row r="5" spans="2:4" x14ac:dyDescent="0.25">
      <c r="B5" s="5" t="s">
        <v>19</v>
      </c>
      <c r="C5" s="59" t="s">
        <v>20</v>
      </c>
      <c r="D5" s="10">
        <v>1</v>
      </c>
    </row>
    <row r="6" spans="2:4" x14ac:dyDescent="0.25">
      <c r="B6" s="5" t="s">
        <v>23</v>
      </c>
      <c r="C6" s="59" t="s">
        <v>24</v>
      </c>
      <c r="D6" s="10">
        <v>1</v>
      </c>
    </row>
    <row r="7" spans="2:4" x14ac:dyDescent="0.25">
      <c r="B7" s="5" t="s">
        <v>28</v>
      </c>
      <c r="C7" s="59" t="s">
        <v>29</v>
      </c>
      <c r="D7" s="10">
        <v>2</v>
      </c>
    </row>
    <row r="8" spans="2:4" x14ac:dyDescent="0.25">
      <c r="B8" s="5" t="s">
        <v>32</v>
      </c>
      <c r="C8" s="59" t="s">
        <v>33</v>
      </c>
      <c r="D8" s="10">
        <v>4</v>
      </c>
    </row>
    <row r="9" spans="2:4" x14ac:dyDescent="0.25">
      <c r="B9" s="5" t="s">
        <v>36</v>
      </c>
      <c r="C9" s="59" t="s">
        <v>37</v>
      </c>
      <c r="D9" s="10">
        <v>1</v>
      </c>
    </row>
    <row r="10" spans="2:4" x14ac:dyDescent="0.25">
      <c r="B10" s="5" t="s">
        <v>39</v>
      </c>
      <c r="C10" s="59" t="s">
        <v>40</v>
      </c>
      <c r="D10" s="10">
        <v>1</v>
      </c>
    </row>
    <row r="11" spans="2:4" x14ac:dyDescent="0.25">
      <c r="B11" s="5" t="s">
        <v>43</v>
      </c>
      <c r="C11" s="60" t="s">
        <v>44</v>
      </c>
      <c r="D11" s="10">
        <v>2</v>
      </c>
    </row>
    <row r="12" spans="2:4" x14ac:dyDescent="0.25">
      <c r="B12" s="5" t="s">
        <v>45</v>
      </c>
      <c r="C12" s="61" t="s">
        <v>46</v>
      </c>
      <c r="D12" s="10">
        <v>2</v>
      </c>
    </row>
    <row r="13" spans="2:4" x14ac:dyDescent="0.25">
      <c r="B13" s="5" t="s">
        <v>49</v>
      </c>
      <c r="C13" s="61" t="s">
        <v>50</v>
      </c>
      <c r="D13" s="10">
        <v>2</v>
      </c>
    </row>
    <row r="14" spans="2:4" x14ac:dyDescent="0.25">
      <c r="B14" s="5" t="s">
        <v>51</v>
      </c>
      <c r="C14" s="61" t="s">
        <v>52</v>
      </c>
      <c r="D14" s="10">
        <v>2</v>
      </c>
    </row>
    <row r="15" spans="2:4" ht="30" x14ac:dyDescent="0.25">
      <c r="B15" s="5" t="s">
        <v>53</v>
      </c>
      <c r="C15" s="59" t="s">
        <v>54</v>
      </c>
      <c r="D15" s="10">
        <v>7</v>
      </c>
    </row>
    <row r="16" spans="2:4" x14ac:dyDescent="0.25">
      <c r="B16" s="5" t="s">
        <v>57</v>
      </c>
      <c r="C16" s="61" t="s">
        <v>58</v>
      </c>
      <c r="D16" s="10">
        <v>2</v>
      </c>
    </row>
    <row r="17" spans="2:4" x14ac:dyDescent="0.25">
      <c r="B17" s="5" t="s">
        <v>61</v>
      </c>
      <c r="C17" s="62" t="s">
        <v>62</v>
      </c>
      <c r="D17" s="10">
        <v>46</v>
      </c>
    </row>
    <row r="18" spans="2:4" x14ac:dyDescent="0.25">
      <c r="B18" s="5" t="s">
        <v>63</v>
      </c>
      <c r="C18" s="62" t="s">
        <v>64</v>
      </c>
      <c r="D18" s="10">
        <v>38</v>
      </c>
    </row>
    <row r="19" spans="2:4" x14ac:dyDescent="0.25">
      <c r="B19" s="5" t="s">
        <v>65</v>
      </c>
      <c r="C19" s="62" t="s">
        <v>66</v>
      </c>
      <c r="D19" s="10">
        <v>36</v>
      </c>
    </row>
    <row r="20" spans="2:4" x14ac:dyDescent="0.25">
      <c r="B20" s="5" t="s">
        <v>67</v>
      </c>
      <c r="C20" s="62" t="s">
        <v>68</v>
      </c>
      <c r="D20" s="10">
        <v>4</v>
      </c>
    </row>
    <row r="21" spans="2:4" x14ac:dyDescent="0.25">
      <c r="B21" s="5" t="s">
        <v>71</v>
      </c>
      <c r="C21" s="62" t="s">
        <v>72</v>
      </c>
      <c r="D21" s="10">
        <v>4</v>
      </c>
    </row>
    <row r="22" spans="2:4" x14ac:dyDescent="0.25">
      <c r="B22" s="5" t="s">
        <v>73</v>
      </c>
      <c r="C22" s="62" t="s">
        <v>74</v>
      </c>
      <c r="D22" s="10">
        <v>1</v>
      </c>
    </row>
    <row r="23" spans="2:4" x14ac:dyDescent="0.25">
      <c r="B23" s="5" t="s">
        <v>75</v>
      </c>
      <c r="C23" s="62" t="s">
        <v>76</v>
      </c>
      <c r="D23" s="10">
        <v>1</v>
      </c>
    </row>
    <row r="24" spans="2:4" x14ac:dyDescent="0.25">
      <c r="B24" s="5" t="s">
        <v>77</v>
      </c>
      <c r="C24" s="62" t="s">
        <v>78</v>
      </c>
      <c r="D24" s="10">
        <v>1</v>
      </c>
    </row>
    <row r="25" spans="2:4" x14ac:dyDescent="0.25">
      <c r="B25" s="5" t="s">
        <v>79</v>
      </c>
      <c r="C25" s="62" t="s">
        <v>80</v>
      </c>
      <c r="D25" s="10">
        <v>2</v>
      </c>
    </row>
    <row r="26" spans="2:4" x14ac:dyDescent="0.25">
      <c r="B26" s="5" t="s">
        <v>81</v>
      </c>
      <c r="C26" s="62" t="s">
        <v>82</v>
      </c>
      <c r="D26" s="10">
        <v>2</v>
      </c>
    </row>
    <row r="27" spans="2:4" x14ac:dyDescent="0.25">
      <c r="B27" s="5" t="s">
        <v>83</v>
      </c>
      <c r="C27" s="62" t="s">
        <v>84</v>
      </c>
      <c r="D27" s="10">
        <v>1</v>
      </c>
    </row>
    <row r="28" spans="2:4" x14ac:dyDescent="0.25">
      <c r="B28" s="5" t="s">
        <v>85</v>
      </c>
      <c r="C28" s="62" t="s">
        <v>86</v>
      </c>
      <c r="D28" s="10">
        <v>1</v>
      </c>
    </row>
    <row r="29" spans="2:4" x14ac:dyDescent="0.25">
      <c r="B29" s="5" t="s">
        <v>87</v>
      </c>
      <c r="C29" s="62" t="s">
        <v>88</v>
      </c>
      <c r="D29" s="10">
        <v>1</v>
      </c>
    </row>
    <row r="30" spans="2:4" ht="30" x14ac:dyDescent="0.25">
      <c r="B30" s="5" t="s">
        <v>89</v>
      </c>
      <c r="C30" s="60" t="s">
        <v>90</v>
      </c>
      <c r="D30" s="10">
        <v>1</v>
      </c>
    </row>
    <row r="31" spans="2:4" x14ac:dyDescent="0.25">
      <c r="B31" s="5" t="s">
        <v>93</v>
      </c>
      <c r="C31" s="61" t="s">
        <v>94</v>
      </c>
      <c r="D31" s="24">
        <v>1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H35"/>
  <sheetViews>
    <sheetView workbookViewId="0">
      <selection activeCell="C3" sqref="C3:E33"/>
    </sheetView>
  </sheetViews>
  <sheetFormatPr baseColWidth="10" defaultRowHeight="15" x14ac:dyDescent="0.25"/>
  <cols>
    <col min="3" max="3" width="11" bestFit="1" customWidth="1"/>
    <col min="4" max="4" width="17" bestFit="1" customWidth="1"/>
    <col min="5" max="5" width="13.140625" bestFit="1" customWidth="1"/>
    <col min="6" max="6" width="20.140625" bestFit="1" customWidth="1"/>
    <col min="7" max="7" width="18.85546875" bestFit="1" customWidth="1"/>
    <col min="8" max="8" width="12.5703125" bestFit="1" customWidth="1"/>
    <col min="12" max="12" width="19.140625" bestFit="1" customWidth="1"/>
    <col min="13" max="13" width="12.5703125" bestFit="1" customWidth="1"/>
  </cols>
  <sheetData>
    <row r="2" spans="3:8" ht="21.75" thickBot="1" x14ac:dyDescent="0.4">
      <c r="C2" s="44" t="s">
        <v>96</v>
      </c>
      <c r="D2" s="44"/>
      <c r="E2" s="44"/>
      <c r="F2" s="44"/>
      <c r="G2" s="44"/>
      <c r="H2" s="44"/>
    </row>
    <row r="3" spans="3:8" ht="15.75" thickBot="1" x14ac:dyDescent="0.3">
      <c r="C3" s="45" t="s">
        <v>97</v>
      </c>
      <c r="D3" s="46" t="s">
        <v>98</v>
      </c>
      <c r="E3" s="47">
        <f>G34</f>
        <v>7597.2</v>
      </c>
    </row>
    <row r="4" spans="3:8" ht="15.75" thickBot="1" x14ac:dyDescent="0.3">
      <c r="C4" s="48">
        <v>3</v>
      </c>
      <c r="D4" s="49" t="s">
        <v>99</v>
      </c>
      <c r="E4" s="50">
        <f>H34</f>
        <v>22791.599999999999</v>
      </c>
    </row>
    <row r="5" spans="3:8" x14ac:dyDescent="0.25">
      <c r="C5" s="51" t="s">
        <v>5</v>
      </c>
      <c r="D5" s="51" t="s">
        <v>100</v>
      </c>
      <c r="E5" s="51" t="s">
        <v>101</v>
      </c>
      <c r="F5" s="51" t="s">
        <v>102</v>
      </c>
      <c r="G5" s="51" t="s">
        <v>103</v>
      </c>
      <c r="H5" s="51" t="s">
        <v>104</v>
      </c>
    </row>
    <row r="6" spans="3:8" x14ac:dyDescent="0.25">
      <c r="C6" s="52" t="s">
        <v>14</v>
      </c>
      <c r="D6" s="53">
        <v>1</v>
      </c>
      <c r="E6" s="53">
        <f t="shared" ref="E6:E33" si="0">D6*$C$4</f>
        <v>3</v>
      </c>
      <c r="F6" s="54">
        <v>4600</v>
      </c>
      <c r="G6" s="54">
        <f>F6*D6</f>
        <v>4600</v>
      </c>
      <c r="H6" s="55">
        <f>G6*E6</f>
        <v>13800</v>
      </c>
    </row>
    <row r="7" spans="3:8" x14ac:dyDescent="0.25">
      <c r="C7" s="52" t="s">
        <v>19</v>
      </c>
      <c r="D7" s="53">
        <v>1</v>
      </c>
      <c r="E7" s="53">
        <f t="shared" si="0"/>
        <v>3</v>
      </c>
      <c r="F7" s="54">
        <v>0</v>
      </c>
      <c r="G7" s="54">
        <f t="shared" ref="G7:G33" si="1">F7*D7</f>
        <v>0</v>
      </c>
      <c r="H7" s="55">
        <f t="shared" ref="H7:H33" si="2">E7*F7</f>
        <v>0</v>
      </c>
    </row>
    <row r="8" spans="3:8" x14ac:dyDescent="0.25">
      <c r="C8" s="52" t="s">
        <v>23</v>
      </c>
      <c r="D8" s="53">
        <v>1</v>
      </c>
      <c r="E8" s="53">
        <f t="shared" si="0"/>
        <v>3</v>
      </c>
      <c r="F8" s="54">
        <v>410</v>
      </c>
      <c r="G8" s="54">
        <f t="shared" si="1"/>
        <v>410</v>
      </c>
      <c r="H8" s="55">
        <f t="shared" si="2"/>
        <v>1230</v>
      </c>
    </row>
    <row r="9" spans="3:8" x14ac:dyDescent="0.25">
      <c r="C9" s="52" t="s">
        <v>28</v>
      </c>
      <c r="D9" s="53">
        <v>2</v>
      </c>
      <c r="E9" s="53">
        <f t="shared" si="0"/>
        <v>6</v>
      </c>
      <c r="F9" s="54">
        <v>240</v>
      </c>
      <c r="G9" s="54">
        <f t="shared" si="1"/>
        <v>480</v>
      </c>
      <c r="H9" s="55">
        <f t="shared" si="2"/>
        <v>1440</v>
      </c>
    </row>
    <row r="10" spans="3:8" x14ac:dyDescent="0.25">
      <c r="C10" s="52" t="s">
        <v>32</v>
      </c>
      <c r="D10" s="53">
        <v>4</v>
      </c>
      <c r="E10" s="53">
        <f t="shared" si="0"/>
        <v>12</v>
      </c>
      <c r="F10" s="54">
        <v>3.3</v>
      </c>
      <c r="G10" s="54">
        <f t="shared" si="1"/>
        <v>13.2</v>
      </c>
      <c r="H10" s="55">
        <f t="shared" si="2"/>
        <v>39.599999999999994</v>
      </c>
    </row>
    <row r="11" spans="3:8" x14ac:dyDescent="0.25">
      <c r="C11" s="52" t="s">
        <v>36</v>
      </c>
      <c r="D11" s="53">
        <v>1</v>
      </c>
      <c r="E11" s="53">
        <f t="shared" si="0"/>
        <v>3</v>
      </c>
      <c r="F11" s="54">
        <v>900</v>
      </c>
      <c r="G11" s="54">
        <f t="shared" si="1"/>
        <v>900</v>
      </c>
      <c r="H11" s="55">
        <f t="shared" si="2"/>
        <v>2700</v>
      </c>
    </row>
    <row r="12" spans="3:8" x14ac:dyDescent="0.25">
      <c r="C12" s="52" t="s">
        <v>39</v>
      </c>
      <c r="D12" s="53">
        <v>1</v>
      </c>
      <c r="E12" s="53">
        <f t="shared" si="0"/>
        <v>3</v>
      </c>
      <c r="F12" s="54">
        <v>0</v>
      </c>
      <c r="G12" s="54">
        <f t="shared" si="1"/>
        <v>0</v>
      </c>
      <c r="H12" s="55">
        <f t="shared" si="2"/>
        <v>0</v>
      </c>
    </row>
    <row r="13" spans="3:8" x14ac:dyDescent="0.25">
      <c r="C13" s="52" t="s">
        <v>43</v>
      </c>
      <c r="D13" s="53">
        <v>2</v>
      </c>
      <c r="E13" s="53">
        <f t="shared" si="0"/>
        <v>6</v>
      </c>
      <c r="F13" s="54">
        <v>150</v>
      </c>
      <c r="G13" s="54">
        <f t="shared" si="1"/>
        <v>300</v>
      </c>
      <c r="H13" s="55">
        <f t="shared" si="2"/>
        <v>900</v>
      </c>
    </row>
    <row r="14" spans="3:8" x14ac:dyDescent="0.25">
      <c r="C14" s="52" t="s">
        <v>45</v>
      </c>
      <c r="D14" s="53">
        <v>2</v>
      </c>
      <c r="E14" s="53">
        <f t="shared" si="0"/>
        <v>6</v>
      </c>
      <c r="F14" s="54">
        <v>50</v>
      </c>
      <c r="G14" s="54">
        <f t="shared" si="1"/>
        <v>100</v>
      </c>
      <c r="H14" s="55">
        <f t="shared" si="2"/>
        <v>300</v>
      </c>
    </row>
    <row r="15" spans="3:8" x14ac:dyDescent="0.25">
      <c r="C15" s="52" t="s">
        <v>49</v>
      </c>
      <c r="D15" s="53">
        <v>2</v>
      </c>
      <c r="E15" s="53">
        <f t="shared" si="0"/>
        <v>6</v>
      </c>
      <c r="F15" s="54">
        <v>100</v>
      </c>
      <c r="G15" s="54">
        <f t="shared" si="1"/>
        <v>200</v>
      </c>
      <c r="H15" s="55">
        <f t="shared" si="2"/>
        <v>600</v>
      </c>
    </row>
    <row r="16" spans="3:8" x14ac:dyDescent="0.25">
      <c r="C16" s="52" t="s">
        <v>51</v>
      </c>
      <c r="D16" s="53">
        <v>2</v>
      </c>
      <c r="E16" s="53">
        <f t="shared" si="0"/>
        <v>6</v>
      </c>
      <c r="F16" s="54">
        <v>180</v>
      </c>
      <c r="G16" s="54">
        <f t="shared" si="1"/>
        <v>360</v>
      </c>
      <c r="H16" s="55">
        <f t="shared" si="2"/>
        <v>1080</v>
      </c>
    </row>
    <row r="17" spans="3:8" x14ac:dyDescent="0.25">
      <c r="C17" s="52" t="s">
        <v>53</v>
      </c>
      <c r="D17" s="53">
        <v>7</v>
      </c>
      <c r="E17" s="53">
        <f t="shared" si="0"/>
        <v>21</v>
      </c>
      <c r="F17" s="54">
        <v>25</v>
      </c>
      <c r="G17" s="54">
        <f t="shared" si="1"/>
        <v>175</v>
      </c>
      <c r="H17" s="55">
        <f t="shared" si="2"/>
        <v>525</v>
      </c>
    </row>
    <row r="18" spans="3:8" x14ac:dyDescent="0.25">
      <c r="C18" s="52" t="s">
        <v>57</v>
      </c>
      <c r="D18" s="53">
        <v>2</v>
      </c>
      <c r="E18" s="53">
        <f t="shared" si="0"/>
        <v>6</v>
      </c>
      <c r="F18" s="54">
        <v>0</v>
      </c>
      <c r="G18" s="54">
        <f t="shared" si="1"/>
        <v>0</v>
      </c>
      <c r="H18" s="55">
        <f t="shared" si="2"/>
        <v>0</v>
      </c>
    </row>
    <row r="19" spans="3:8" x14ac:dyDescent="0.25">
      <c r="C19" s="52" t="s">
        <v>61</v>
      </c>
      <c r="D19" s="53">
        <v>46</v>
      </c>
      <c r="E19" s="53">
        <f t="shared" si="0"/>
        <v>138</v>
      </c>
      <c r="F19" s="54">
        <v>0</v>
      </c>
      <c r="G19" s="54">
        <f t="shared" si="1"/>
        <v>0</v>
      </c>
      <c r="H19" s="55">
        <f t="shared" si="2"/>
        <v>0</v>
      </c>
    </row>
    <row r="20" spans="3:8" x14ac:dyDescent="0.25">
      <c r="C20" s="52" t="s">
        <v>63</v>
      </c>
      <c r="D20" s="53">
        <v>38</v>
      </c>
      <c r="E20" s="53">
        <f t="shared" si="0"/>
        <v>114</v>
      </c>
      <c r="F20" s="54">
        <v>0</v>
      </c>
      <c r="G20" s="54">
        <f t="shared" si="1"/>
        <v>0</v>
      </c>
      <c r="H20" s="55">
        <f t="shared" si="2"/>
        <v>0</v>
      </c>
    </row>
    <row r="21" spans="3:8" x14ac:dyDescent="0.25">
      <c r="C21" s="52" t="s">
        <v>65</v>
      </c>
      <c r="D21" s="53">
        <v>36</v>
      </c>
      <c r="E21" s="53">
        <f t="shared" si="0"/>
        <v>108</v>
      </c>
      <c r="F21" s="54">
        <v>0</v>
      </c>
      <c r="G21" s="54">
        <f t="shared" si="1"/>
        <v>0</v>
      </c>
      <c r="H21" s="55">
        <f t="shared" si="2"/>
        <v>0</v>
      </c>
    </row>
    <row r="22" spans="3:8" x14ac:dyDescent="0.25">
      <c r="C22" s="52" t="s">
        <v>67</v>
      </c>
      <c r="D22" s="53">
        <v>4</v>
      </c>
      <c r="E22" s="53">
        <f t="shared" si="0"/>
        <v>12</v>
      </c>
      <c r="F22" s="54">
        <v>6</v>
      </c>
      <c r="G22" s="54">
        <f t="shared" si="1"/>
        <v>24</v>
      </c>
      <c r="H22" s="55">
        <f t="shared" si="2"/>
        <v>72</v>
      </c>
    </row>
    <row r="23" spans="3:8" x14ac:dyDescent="0.25">
      <c r="C23" s="52" t="s">
        <v>71</v>
      </c>
      <c r="D23" s="53">
        <v>4</v>
      </c>
      <c r="E23" s="53">
        <f t="shared" si="0"/>
        <v>12</v>
      </c>
      <c r="F23" s="54">
        <v>4.5</v>
      </c>
      <c r="G23" s="54">
        <f t="shared" si="1"/>
        <v>18</v>
      </c>
      <c r="H23" s="55">
        <f t="shared" si="2"/>
        <v>54</v>
      </c>
    </row>
    <row r="24" spans="3:8" x14ac:dyDescent="0.25">
      <c r="C24" s="52" t="s">
        <v>73</v>
      </c>
      <c r="D24" s="53">
        <v>1</v>
      </c>
      <c r="E24" s="53">
        <f t="shared" si="0"/>
        <v>3</v>
      </c>
      <c r="F24" s="54">
        <v>0</v>
      </c>
      <c r="G24" s="54">
        <f t="shared" si="1"/>
        <v>0</v>
      </c>
      <c r="H24" s="55">
        <f t="shared" si="2"/>
        <v>0</v>
      </c>
    </row>
    <row r="25" spans="3:8" x14ac:dyDescent="0.25">
      <c r="C25" s="52" t="s">
        <v>75</v>
      </c>
      <c r="D25" s="53">
        <v>1</v>
      </c>
      <c r="E25" s="53">
        <f t="shared" si="0"/>
        <v>3</v>
      </c>
      <c r="F25" s="54">
        <v>0</v>
      </c>
      <c r="G25" s="54">
        <f t="shared" si="1"/>
        <v>0</v>
      </c>
      <c r="H25" s="55">
        <f t="shared" si="2"/>
        <v>0</v>
      </c>
    </row>
    <row r="26" spans="3:8" x14ac:dyDescent="0.25">
      <c r="C26" s="52" t="s">
        <v>77</v>
      </c>
      <c r="D26" s="53">
        <v>1</v>
      </c>
      <c r="E26" s="53">
        <f t="shared" si="0"/>
        <v>3</v>
      </c>
      <c r="F26" s="54">
        <v>0</v>
      </c>
      <c r="G26" s="54">
        <f t="shared" si="1"/>
        <v>0</v>
      </c>
      <c r="H26" s="55">
        <f t="shared" si="2"/>
        <v>0</v>
      </c>
    </row>
    <row r="27" spans="3:8" x14ac:dyDescent="0.25">
      <c r="C27" s="52" t="s">
        <v>79</v>
      </c>
      <c r="D27" s="53">
        <v>2</v>
      </c>
      <c r="E27" s="53">
        <f t="shared" si="0"/>
        <v>6</v>
      </c>
      <c r="F27" s="54">
        <v>0</v>
      </c>
      <c r="G27" s="54">
        <f t="shared" si="1"/>
        <v>0</v>
      </c>
      <c r="H27" s="55">
        <f t="shared" si="2"/>
        <v>0</v>
      </c>
    </row>
    <row r="28" spans="3:8" x14ac:dyDescent="0.25">
      <c r="C28" s="52" t="s">
        <v>81</v>
      </c>
      <c r="D28" s="53">
        <v>2</v>
      </c>
      <c r="E28" s="53">
        <f t="shared" si="0"/>
        <v>6</v>
      </c>
      <c r="F28" s="54">
        <v>0</v>
      </c>
      <c r="G28" s="54">
        <f t="shared" si="1"/>
        <v>0</v>
      </c>
      <c r="H28" s="55">
        <f t="shared" si="2"/>
        <v>0</v>
      </c>
    </row>
    <row r="29" spans="3:8" x14ac:dyDescent="0.25">
      <c r="C29" s="52" t="s">
        <v>83</v>
      </c>
      <c r="D29" s="53">
        <v>1</v>
      </c>
      <c r="E29" s="53">
        <f t="shared" si="0"/>
        <v>3</v>
      </c>
      <c r="F29" s="54">
        <v>0</v>
      </c>
      <c r="G29" s="54">
        <f t="shared" si="1"/>
        <v>0</v>
      </c>
      <c r="H29" s="55">
        <f t="shared" si="2"/>
        <v>0</v>
      </c>
    </row>
    <row r="30" spans="3:8" x14ac:dyDescent="0.25">
      <c r="C30" s="52" t="s">
        <v>85</v>
      </c>
      <c r="D30" s="53">
        <v>1</v>
      </c>
      <c r="E30" s="53">
        <f t="shared" si="0"/>
        <v>3</v>
      </c>
      <c r="F30" s="54">
        <v>0</v>
      </c>
      <c r="G30" s="54">
        <f t="shared" si="1"/>
        <v>0</v>
      </c>
      <c r="H30" s="55">
        <f t="shared" si="2"/>
        <v>0</v>
      </c>
    </row>
    <row r="31" spans="3:8" x14ac:dyDescent="0.25">
      <c r="C31" s="52" t="s">
        <v>87</v>
      </c>
      <c r="D31" s="53">
        <v>1</v>
      </c>
      <c r="E31" s="53">
        <f t="shared" si="0"/>
        <v>3</v>
      </c>
      <c r="F31" s="54">
        <v>0</v>
      </c>
      <c r="G31" s="54">
        <f t="shared" si="1"/>
        <v>0</v>
      </c>
      <c r="H31" s="55">
        <f t="shared" si="2"/>
        <v>0</v>
      </c>
    </row>
    <row r="32" spans="3:8" x14ac:dyDescent="0.25">
      <c r="C32" s="52" t="s">
        <v>89</v>
      </c>
      <c r="D32" s="53">
        <v>1</v>
      </c>
      <c r="E32" s="53">
        <f t="shared" si="0"/>
        <v>3</v>
      </c>
      <c r="F32" s="54">
        <v>17</v>
      </c>
      <c r="G32" s="54">
        <f t="shared" si="1"/>
        <v>17</v>
      </c>
      <c r="H32" s="55">
        <f t="shared" si="2"/>
        <v>51</v>
      </c>
    </row>
    <row r="33" spans="3:8" x14ac:dyDescent="0.25">
      <c r="C33" s="52" t="s">
        <v>93</v>
      </c>
      <c r="D33" s="53">
        <v>1</v>
      </c>
      <c r="E33" s="53">
        <f t="shared" si="0"/>
        <v>3</v>
      </c>
      <c r="F33" s="56">
        <v>0</v>
      </c>
      <c r="G33" s="54">
        <f t="shared" si="1"/>
        <v>0</v>
      </c>
      <c r="H33" s="55">
        <f t="shared" si="2"/>
        <v>0</v>
      </c>
    </row>
    <row r="34" spans="3:8" x14ac:dyDescent="0.25">
      <c r="D34" s="30"/>
      <c r="E34" s="30"/>
      <c r="G34" s="57">
        <f>SUM(G6:G33)</f>
        <v>7597.2</v>
      </c>
      <c r="H34" s="57">
        <f>SUM(H6:H33)</f>
        <v>22791.599999999999</v>
      </c>
    </row>
    <row r="35" spans="3:8" x14ac:dyDescent="0.25">
      <c r="D35" s="30"/>
      <c r="E35" s="30"/>
      <c r="F35" s="34"/>
      <c r="G35" s="34"/>
    </row>
  </sheetData>
  <mergeCells count="1">
    <mergeCell ref="C2:H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3:N5"/>
  <sheetViews>
    <sheetView zoomScale="70" zoomScaleNormal="70" workbookViewId="0">
      <selection activeCell="I37" sqref="I37"/>
    </sheetView>
  </sheetViews>
  <sheetFormatPr baseColWidth="10" defaultRowHeight="15" x14ac:dyDescent="0.25"/>
  <cols>
    <col min="2" max="2" width="17.85546875" bestFit="1" customWidth="1"/>
  </cols>
  <sheetData>
    <row r="3" spans="2:14" ht="15.75" x14ac:dyDescent="0.25">
      <c r="B3" s="65" t="s">
        <v>105</v>
      </c>
      <c r="C3" s="65" t="s">
        <v>106</v>
      </c>
      <c r="D3" s="65" t="s">
        <v>107</v>
      </c>
      <c r="E3" s="65" t="s">
        <v>108</v>
      </c>
      <c r="F3" s="65" t="s">
        <v>109</v>
      </c>
      <c r="G3" s="65" t="s">
        <v>110</v>
      </c>
      <c r="H3" s="65" t="s">
        <v>111</v>
      </c>
      <c r="I3" s="65" t="s">
        <v>112</v>
      </c>
      <c r="J3" s="65" t="s">
        <v>113</v>
      </c>
      <c r="K3" s="65" t="s">
        <v>114</v>
      </c>
      <c r="L3" s="65" t="s">
        <v>115</v>
      </c>
      <c r="M3" s="65" t="s">
        <v>116</v>
      </c>
      <c r="N3" s="65" t="s">
        <v>117</v>
      </c>
    </row>
    <row r="4" spans="2:14" ht="15.75" x14ac:dyDescent="0.25">
      <c r="B4" s="66" t="s">
        <v>1</v>
      </c>
      <c r="C4" s="67">
        <v>1</v>
      </c>
      <c r="D4" s="67">
        <v>2</v>
      </c>
      <c r="E4" s="67">
        <v>3</v>
      </c>
      <c r="F4" s="67">
        <v>2</v>
      </c>
      <c r="G4" s="67">
        <v>1</v>
      </c>
      <c r="H4" s="67">
        <v>2</v>
      </c>
      <c r="I4" s="67">
        <v>3</v>
      </c>
      <c r="J4" s="67">
        <v>3</v>
      </c>
      <c r="K4" s="67">
        <v>3</v>
      </c>
      <c r="L4" s="67">
        <v>4</v>
      </c>
      <c r="M4" s="67">
        <v>2</v>
      </c>
      <c r="N4" s="67">
        <v>5</v>
      </c>
    </row>
    <row r="5" spans="2:14" ht="15.75" x14ac:dyDescent="0.25">
      <c r="B5" s="68" t="s">
        <v>118</v>
      </c>
      <c r="C5" s="68">
        <f>SUM(C4)</f>
        <v>1</v>
      </c>
      <c r="D5" s="68">
        <f t="shared" ref="D5:N5" si="0">SUM(D4)</f>
        <v>2</v>
      </c>
      <c r="E5" s="68">
        <f t="shared" si="0"/>
        <v>3</v>
      </c>
      <c r="F5" s="68">
        <f t="shared" si="0"/>
        <v>2</v>
      </c>
      <c r="G5" s="68">
        <f t="shared" si="0"/>
        <v>1</v>
      </c>
      <c r="H5" s="68">
        <f t="shared" si="0"/>
        <v>2</v>
      </c>
      <c r="I5" s="68">
        <f t="shared" si="0"/>
        <v>3</v>
      </c>
      <c r="J5" s="68">
        <f t="shared" si="0"/>
        <v>3</v>
      </c>
      <c r="K5" s="68">
        <f t="shared" si="0"/>
        <v>3</v>
      </c>
      <c r="L5" s="68">
        <f t="shared" si="0"/>
        <v>4</v>
      </c>
      <c r="M5" s="68">
        <f t="shared" si="0"/>
        <v>2</v>
      </c>
      <c r="N5" s="68">
        <f t="shared" si="0"/>
        <v>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33"/>
  <sheetViews>
    <sheetView tabSelected="1" zoomScale="70" zoomScaleNormal="70" workbookViewId="0">
      <selection activeCell="H27" sqref="H27"/>
    </sheetView>
  </sheetViews>
  <sheetFormatPr baseColWidth="10" defaultRowHeight="15" x14ac:dyDescent="0.25"/>
  <cols>
    <col min="2" max="2" width="11" bestFit="1" customWidth="1"/>
    <col min="3" max="3" width="23.85546875" bestFit="1" customWidth="1"/>
    <col min="4" max="4" width="23.85546875" customWidth="1"/>
    <col min="5" max="12" width="14" bestFit="1" customWidth="1"/>
    <col min="13" max="17" width="14.140625" customWidth="1"/>
  </cols>
  <sheetData>
    <row r="2" spans="2:17" ht="15.75" thickBot="1" x14ac:dyDescent="0.3"/>
    <row r="3" spans="2:17" x14ac:dyDescent="0.25">
      <c r="B3" s="2" t="s">
        <v>5</v>
      </c>
      <c r="C3" s="58" t="s">
        <v>6</v>
      </c>
      <c r="D3" s="58" t="s">
        <v>119</v>
      </c>
      <c r="E3" s="2" t="s">
        <v>11</v>
      </c>
      <c r="F3" s="2" t="s">
        <v>120</v>
      </c>
      <c r="G3" s="2" t="s">
        <v>121</v>
      </c>
      <c r="H3" s="2" t="s">
        <v>122</v>
      </c>
      <c r="I3" s="2" t="s">
        <v>123</v>
      </c>
      <c r="J3" s="2" t="s">
        <v>124</v>
      </c>
      <c r="K3" s="2" t="s">
        <v>125</v>
      </c>
      <c r="L3" s="2" t="s">
        <v>126</v>
      </c>
      <c r="M3" s="2" t="s">
        <v>127</v>
      </c>
      <c r="N3" s="2" t="s">
        <v>128</v>
      </c>
      <c r="O3" s="2" t="s">
        <v>129</v>
      </c>
      <c r="P3" s="2" t="s">
        <v>130</v>
      </c>
      <c r="Q3" s="2" t="s">
        <v>131</v>
      </c>
    </row>
    <row r="4" spans="2:17" x14ac:dyDescent="0.25">
      <c r="B4" s="5" t="s">
        <v>14</v>
      </c>
      <c r="C4" s="59" t="s">
        <v>15</v>
      </c>
      <c r="D4" s="59">
        <v>0</v>
      </c>
      <c r="E4" s="11">
        <v>4600</v>
      </c>
      <c r="F4" s="70">
        <f>ENERO!E6</f>
        <v>1</v>
      </c>
      <c r="G4" s="70">
        <f>FEBRERO!E6</f>
        <v>2</v>
      </c>
      <c r="H4" s="70">
        <f>' MARZO'!E6</f>
        <v>3</v>
      </c>
      <c r="I4" s="70">
        <f>ABRIL!E6</f>
        <v>2</v>
      </c>
      <c r="J4" s="70">
        <f>MAYO!E6</f>
        <v>1</v>
      </c>
      <c r="K4" s="70">
        <f>JUNIO!E6</f>
        <v>2</v>
      </c>
      <c r="L4" s="70">
        <f>JULIO!E6</f>
        <v>3</v>
      </c>
      <c r="M4" s="70">
        <f>AGOSTO!E6</f>
        <v>3</v>
      </c>
      <c r="N4" s="70">
        <f>SEPTIEMBRE!E6</f>
        <v>3</v>
      </c>
      <c r="O4" s="70">
        <f>OCTUBRE!E6</f>
        <v>4</v>
      </c>
      <c r="P4" s="70">
        <f>NOVIEMBRE!E6</f>
        <v>2</v>
      </c>
      <c r="Q4" s="70">
        <f>DICIEMBRE!E6</f>
        <v>5</v>
      </c>
    </row>
    <row r="5" spans="2:17" x14ac:dyDescent="0.25">
      <c r="B5" s="5" t="s">
        <v>19</v>
      </c>
      <c r="C5" s="59" t="s">
        <v>20</v>
      </c>
      <c r="D5" s="59">
        <v>0</v>
      </c>
      <c r="E5" s="11">
        <v>0</v>
      </c>
      <c r="F5" s="70">
        <f>ENERO!E7</f>
        <v>1</v>
      </c>
      <c r="G5" s="70">
        <f>FEBRERO!E7</f>
        <v>2</v>
      </c>
      <c r="H5" s="70">
        <f>' MARZO'!E7</f>
        <v>3</v>
      </c>
      <c r="I5" s="70">
        <f>ABRIL!E7</f>
        <v>2</v>
      </c>
      <c r="J5" s="70">
        <f>MAYO!E7</f>
        <v>1</v>
      </c>
      <c r="K5" s="70">
        <f>JUNIO!E7</f>
        <v>2</v>
      </c>
      <c r="L5" s="70">
        <f>JULIO!E7</f>
        <v>3</v>
      </c>
      <c r="M5" s="70">
        <f>AGOSTO!E7</f>
        <v>3</v>
      </c>
      <c r="N5" s="70">
        <f>SEPTIEMBRE!E7</f>
        <v>3</v>
      </c>
      <c r="O5" s="70">
        <f>OCTUBRE!E7</f>
        <v>4</v>
      </c>
      <c r="P5" s="70">
        <f>NOVIEMBRE!E7</f>
        <v>2</v>
      </c>
      <c r="Q5" s="70">
        <f>DICIEMBRE!E7</f>
        <v>5</v>
      </c>
    </row>
    <row r="6" spans="2:17" x14ac:dyDescent="0.25">
      <c r="B6" s="5" t="s">
        <v>23</v>
      </c>
      <c r="C6" s="59" t="s">
        <v>24</v>
      </c>
      <c r="D6" s="59">
        <v>0</v>
      </c>
      <c r="E6" s="11">
        <v>410</v>
      </c>
      <c r="F6" s="70">
        <f>ENERO!E8</f>
        <v>1</v>
      </c>
      <c r="G6" s="70">
        <f>FEBRERO!E8</f>
        <v>2</v>
      </c>
      <c r="H6" s="70">
        <f>' MARZO'!E8</f>
        <v>3</v>
      </c>
      <c r="I6" s="70">
        <f>ABRIL!E8</f>
        <v>2</v>
      </c>
      <c r="J6" s="70">
        <f>MAYO!E8</f>
        <v>1</v>
      </c>
      <c r="K6" s="70">
        <f>JUNIO!E8</f>
        <v>2</v>
      </c>
      <c r="L6" s="70">
        <f>JULIO!E8</f>
        <v>3</v>
      </c>
      <c r="M6" s="70">
        <f>AGOSTO!E8</f>
        <v>3</v>
      </c>
      <c r="N6" s="70">
        <f>SEPTIEMBRE!E8</f>
        <v>3</v>
      </c>
      <c r="O6" s="70">
        <f>OCTUBRE!E8</f>
        <v>4</v>
      </c>
      <c r="P6" s="70">
        <f>NOVIEMBRE!E8</f>
        <v>2</v>
      </c>
      <c r="Q6" s="70">
        <f>DICIEMBRE!E8</f>
        <v>5</v>
      </c>
    </row>
    <row r="7" spans="2:17" x14ac:dyDescent="0.25">
      <c r="B7" s="5" t="s">
        <v>28</v>
      </c>
      <c r="C7" s="59" t="s">
        <v>29</v>
      </c>
      <c r="D7" s="59">
        <v>0</v>
      </c>
      <c r="E7" s="11">
        <v>240</v>
      </c>
      <c r="F7" s="70">
        <f>ENERO!E9</f>
        <v>2</v>
      </c>
      <c r="G7" s="70">
        <f>FEBRERO!E9</f>
        <v>4</v>
      </c>
      <c r="H7" s="70">
        <f>' MARZO'!E9</f>
        <v>6</v>
      </c>
      <c r="I7" s="70">
        <f>ABRIL!E9</f>
        <v>4</v>
      </c>
      <c r="J7" s="70">
        <f>MAYO!E9</f>
        <v>2</v>
      </c>
      <c r="K7" s="70">
        <f>JUNIO!E9</f>
        <v>4</v>
      </c>
      <c r="L7" s="70">
        <f>JULIO!E9</f>
        <v>6</v>
      </c>
      <c r="M7" s="70">
        <f>AGOSTO!E9</f>
        <v>6</v>
      </c>
      <c r="N7" s="70">
        <f>SEPTIEMBRE!E9</f>
        <v>6</v>
      </c>
      <c r="O7" s="70">
        <f>OCTUBRE!E9</f>
        <v>8</v>
      </c>
      <c r="P7" s="70">
        <f>NOVIEMBRE!E9</f>
        <v>4</v>
      </c>
      <c r="Q7" s="70">
        <f>DICIEMBRE!E9</f>
        <v>10</v>
      </c>
    </row>
    <row r="8" spans="2:17" x14ac:dyDescent="0.25">
      <c r="B8" s="5" t="s">
        <v>32</v>
      </c>
      <c r="C8" s="59" t="s">
        <v>33</v>
      </c>
      <c r="D8" s="59">
        <v>0</v>
      </c>
      <c r="E8" s="11">
        <v>3.3</v>
      </c>
      <c r="F8" s="70">
        <f>ENERO!E10</f>
        <v>4</v>
      </c>
      <c r="G8" s="70">
        <f>FEBRERO!E10</f>
        <v>8</v>
      </c>
      <c r="H8" s="70">
        <f>' MARZO'!E10</f>
        <v>12</v>
      </c>
      <c r="I8" s="70">
        <f>ABRIL!E10</f>
        <v>8</v>
      </c>
      <c r="J8" s="70">
        <f>MAYO!E10</f>
        <v>4</v>
      </c>
      <c r="K8" s="70">
        <f>JUNIO!E10</f>
        <v>8</v>
      </c>
      <c r="L8" s="70">
        <f>JULIO!E10</f>
        <v>12</v>
      </c>
      <c r="M8" s="70">
        <f>AGOSTO!E10</f>
        <v>12</v>
      </c>
      <c r="N8" s="70">
        <f>SEPTIEMBRE!E10</f>
        <v>12</v>
      </c>
      <c r="O8" s="70">
        <f>OCTUBRE!E10</f>
        <v>16</v>
      </c>
      <c r="P8" s="70">
        <f>NOVIEMBRE!E10</f>
        <v>8</v>
      </c>
      <c r="Q8" s="70">
        <f>DICIEMBRE!E10</f>
        <v>20</v>
      </c>
    </row>
    <row r="9" spans="2:17" x14ac:dyDescent="0.25">
      <c r="B9" s="5" t="s">
        <v>36</v>
      </c>
      <c r="C9" s="59" t="s">
        <v>37</v>
      </c>
      <c r="D9" s="59">
        <v>0</v>
      </c>
      <c r="E9" s="11">
        <v>900</v>
      </c>
      <c r="F9" s="70">
        <f>ENERO!E11</f>
        <v>1</v>
      </c>
      <c r="G9" s="70">
        <f>FEBRERO!E11</f>
        <v>2</v>
      </c>
      <c r="H9" s="70">
        <f>' MARZO'!E11</f>
        <v>3</v>
      </c>
      <c r="I9" s="70">
        <f>ABRIL!E11</f>
        <v>2</v>
      </c>
      <c r="J9" s="70">
        <f>MAYO!E11</f>
        <v>1</v>
      </c>
      <c r="K9" s="70">
        <f>JUNIO!E11</f>
        <v>2</v>
      </c>
      <c r="L9" s="70">
        <f>JULIO!E11</f>
        <v>3</v>
      </c>
      <c r="M9" s="70">
        <f>AGOSTO!E11</f>
        <v>3</v>
      </c>
      <c r="N9" s="70">
        <f>SEPTIEMBRE!E11</f>
        <v>3</v>
      </c>
      <c r="O9" s="70">
        <f>OCTUBRE!E11</f>
        <v>4</v>
      </c>
      <c r="P9" s="70">
        <f>NOVIEMBRE!E11</f>
        <v>2</v>
      </c>
      <c r="Q9" s="70">
        <f>DICIEMBRE!E11</f>
        <v>5</v>
      </c>
    </row>
    <row r="10" spans="2:17" x14ac:dyDescent="0.25">
      <c r="B10" s="5" t="s">
        <v>39</v>
      </c>
      <c r="C10" s="59" t="s">
        <v>40</v>
      </c>
      <c r="D10" s="59">
        <v>0</v>
      </c>
      <c r="E10" s="11">
        <v>0</v>
      </c>
      <c r="F10" s="70">
        <f>ENERO!E12</f>
        <v>1</v>
      </c>
      <c r="G10" s="70">
        <f>FEBRERO!E12</f>
        <v>2</v>
      </c>
      <c r="H10" s="70">
        <f>' MARZO'!E12</f>
        <v>3</v>
      </c>
      <c r="I10" s="70">
        <f>ABRIL!E12</f>
        <v>2</v>
      </c>
      <c r="J10" s="70">
        <f>MAYO!E12</f>
        <v>1</v>
      </c>
      <c r="K10" s="70">
        <f>JUNIO!E12</f>
        <v>2</v>
      </c>
      <c r="L10" s="70">
        <f>JULIO!E12</f>
        <v>3</v>
      </c>
      <c r="M10" s="70">
        <f>AGOSTO!E12</f>
        <v>3</v>
      </c>
      <c r="N10" s="70">
        <f>SEPTIEMBRE!E12</f>
        <v>3</v>
      </c>
      <c r="O10" s="70">
        <f>OCTUBRE!E12</f>
        <v>4</v>
      </c>
      <c r="P10" s="70">
        <f>NOVIEMBRE!E12</f>
        <v>2</v>
      </c>
      <c r="Q10" s="70">
        <f>DICIEMBRE!E12</f>
        <v>5</v>
      </c>
    </row>
    <row r="11" spans="2:17" x14ac:dyDescent="0.25">
      <c r="B11" s="5" t="s">
        <v>43</v>
      </c>
      <c r="C11" s="60" t="s">
        <v>44</v>
      </c>
      <c r="D11" s="59">
        <v>0</v>
      </c>
      <c r="E11" s="11">
        <v>150</v>
      </c>
      <c r="F11" s="70">
        <f>ENERO!E13</f>
        <v>2</v>
      </c>
      <c r="G11" s="70">
        <f>FEBRERO!E13</f>
        <v>4</v>
      </c>
      <c r="H11" s="70">
        <f>' MARZO'!E13</f>
        <v>6</v>
      </c>
      <c r="I11" s="70">
        <f>ABRIL!E13</f>
        <v>4</v>
      </c>
      <c r="J11" s="70">
        <f>MAYO!E13</f>
        <v>2</v>
      </c>
      <c r="K11" s="70">
        <f>JUNIO!E13</f>
        <v>4</v>
      </c>
      <c r="L11" s="70">
        <f>JULIO!E13</f>
        <v>6</v>
      </c>
      <c r="M11" s="70">
        <f>AGOSTO!E13</f>
        <v>6</v>
      </c>
      <c r="N11" s="70">
        <f>SEPTIEMBRE!E13</f>
        <v>6</v>
      </c>
      <c r="O11" s="70">
        <f>OCTUBRE!E13</f>
        <v>8</v>
      </c>
      <c r="P11" s="70">
        <f>NOVIEMBRE!E13</f>
        <v>4</v>
      </c>
      <c r="Q11" s="70">
        <f>DICIEMBRE!E13</f>
        <v>10</v>
      </c>
    </row>
    <row r="12" spans="2:17" x14ac:dyDescent="0.25">
      <c r="B12" s="5" t="s">
        <v>45</v>
      </c>
      <c r="C12" s="61" t="s">
        <v>46</v>
      </c>
      <c r="D12" s="59">
        <v>0</v>
      </c>
      <c r="E12" s="11">
        <v>50</v>
      </c>
      <c r="F12" s="70">
        <f>ENERO!E14</f>
        <v>2</v>
      </c>
      <c r="G12" s="70">
        <f>FEBRERO!E14</f>
        <v>4</v>
      </c>
      <c r="H12" s="70">
        <f>' MARZO'!E14</f>
        <v>6</v>
      </c>
      <c r="I12" s="70">
        <f>ABRIL!E14</f>
        <v>4</v>
      </c>
      <c r="J12" s="70">
        <f>MAYO!E14</f>
        <v>2</v>
      </c>
      <c r="K12" s="70">
        <f>JUNIO!E14</f>
        <v>4</v>
      </c>
      <c r="L12" s="70">
        <f>JULIO!E14</f>
        <v>6</v>
      </c>
      <c r="M12" s="70">
        <f>AGOSTO!E14</f>
        <v>6</v>
      </c>
      <c r="N12" s="70">
        <f>SEPTIEMBRE!E14</f>
        <v>6</v>
      </c>
      <c r="O12" s="70">
        <f>OCTUBRE!E14</f>
        <v>8</v>
      </c>
      <c r="P12" s="70">
        <f>NOVIEMBRE!E14</f>
        <v>4</v>
      </c>
      <c r="Q12" s="70">
        <f>DICIEMBRE!E14</f>
        <v>10</v>
      </c>
    </row>
    <row r="13" spans="2:17" x14ac:dyDescent="0.25">
      <c r="B13" s="5" t="s">
        <v>49</v>
      </c>
      <c r="C13" s="61" t="s">
        <v>50</v>
      </c>
      <c r="D13" s="59">
        <v>0</v>
      </c>
      <c r="E13" s="11">
        <v>100</v>
      </c>
      <c r="F13" s="70">
        <f>ENERO!E15</f>
        <v>2</v>
      </c>
      <c r="G13" s="70">
        <f>FEBRERO!E15</f>
        <v>4</v>
      </c>
      <c r="H13" s="70">
        <f>' MARZO'!E15</f>
        <v>6</v>
      </c>
      <c r="I13" s="70">
        <f>ABRIL!E15</f>
        <v>4</v>
      </c>
      <c r="J13" s="70">
        <f>MAYO!E15</f>
        <v>2</v>
      </c>
      <c r="K13" s="70">
        <f>JUNIO!E15</f>
        <v>4</v>
      </c>
      <c r="L13" s="70">
        <f>JULIO!E15</f>
        <v>6</v>
      </c>
      <c r="M13" s="70">
        <f>AGOSTO!E15</f>
        <v>6</v>
      </c>
      <c r="N13" s="70">
        <f>SEPTIEMBRE!E15</f>
        <v>6</v>
      </c>
      <c r="O13" s="70">
        <f>OCTUBRE!E15</f>
        <v>8</v>
      </c>
      <c r="P13" s="70">
        <f>NOVIEMBRE!E15</f>
        <v>4</v>
      </c>
      <c r="Q13" s="70">
        <f>DICIEMBRE!E15</f>
        <v>10</v>
      </c>
    </row>
    <row r="14" spans="2:17" x14ac:dyDescent="0.25">
      <c r="B14" s="5" t="s">
        <v>51</v>
      </c>
      <c r="C14" s="61" t="s">
        <v>52</v>
      </c>
      <c r="D14" s="59">
        <v>0</v>
      </c>
      <c r="E14" s="11">
        <v>180</v>
      </c>
      <c r="F14" s="70">
        <f>ENERO!E16</f>
        <v>2</v>
      </c>
      <c r="G14" s="70">
        <f>FEBRERO!E16</f>
        <v>4</v>
      </c>
      <c r="H14" s="70">
        <f>' MARZO'!E16</f>
        <v>6</v>
      </c>
      <c r="I14" s="70">
        <f>ABRIL!E16</f>
        <v>4</v>
      </c>
      <c r="J14" s="70">
        <f>MAYO!E16</f>
        <v>2</v>
      </c>
      <c r="K14" s="70">
        <f>JUNIO!E16</f>
        <v>4</v>
      </c>
      <c r="L14" s="70">
        <f>JULIO!E16</f>
        <v>6</v>
      </c>
      <c r="M14" s="70">
        <f>AGOSTO!E16</f>
        <v>6</v>
      </c>
      <c r="N14" s="70">
        <f>SEPTIEMBRE!E16</f>
        <v>6</v>
      </c>
      <c r="O14" s="70">
        <f>OCTUBRE!E16</f>
        <v>8</v>
      </c>
      <c r="P14" s="70">
        <f>NOVIEMBRE!E16</f>
        <v>4</v>
      </c>
      <c r="Q14" s="70">
        <f>DICIEMBRE!E16</f>
        <v>10</v>
      </c>
    </row>
    <row r="15" spans="2:17" ht="30" x14ac:dyDescent="0.25">
      <c r="B15" s="5" t="s">
        <v>53</v>
      </c>
      <c r="C15" s="59" t="s">
        <v>54</v>
      </c>
      <c r="D15" s="59">
        <v>0</v>
      </c>
      <c r="E15" s="11">
        <v>25</v>
      </c>
      <c r="F15" s="70">
        <f>ENERO!E17</f>
        <v>7</v>
      </c>
      <c r="G15" s="70">
        <f>FEBRERO!E17</f>
        <v>14</v>
      </c>
      <c r="H15" s="70">
        <f>' MARZO'!E17</f>
        <v>21</v>
      </c>
      <c r="I15" s="70">
        <f>ABRIL!E17</f>
        <v>14</v>
      </c>
      <c r="J15" s="70">
        <f>MAYO!E17</f>
        <v>7</v>
      </c>
      <c r="K15" s="70">
        <f>JUNIO!E17</f>
        <v>14</v>
      </c>
      <c r="L15" s="70">
        <f>JULIO!E17</f>
        <v>21</v>
      </c>
      <c r="M15" s="70">
        <f>AGOSTO!E17</f>
        <v>21</v>
      </c>
      <c r="N15" s="70">
        <f>SEPTIEMBRE!E17</f>
        <v>21</v>
      </c>
      <c r="O15" s="70">
        <f>OCTUBRE!E17</f>
        <v>28</v>
      </c>
      <c r="P15" s="70">
        <f>NOVIEMBRE!E17</f>
        <v>14</v>
      </c>
      <c r="Q15" s="70">
        <f>DICIEMBRE!E17</f>
        <v>35</v>
      </c>
    </row>
    <row r="16" spans="2:17" x14ac:dyDescent="0.25">
      <c r="B16" s="5" t="s">
        <v>57</v>
      </c>
      <c r="C16" s="61" t="s">
        <v>58</v>
      </c>
      <c r="D16" s="59">
        <v>0</v>
      </c>
      <c r="E16" s="11">
        <v>0</v>
      </c>
      <c r="F16" s="70">
        <f>ENERO!E18</f>
        <v>2</v>
      </c>
      <c r="G16" s="70">
        <f>FEBRERO!E18</f>
        <v>4</v>
      </c>
      <c r="H16" s="70">
        <f>' MARZO'!E18</f>
        <v>6</v>
      </c>
      <c r="I16" s="70">
        <f>ABRIL!E18</f>
        <v>4</v>
      </c>
      <c r="J16" s="70">
        <f>MAYO!E18</f>
        <v>2</v>
      </c>
      <c r="K16" s="70">
        <f>JUNIO!E18</f>
        <v>4</v>
      </c>
      <c r="L16" s="70">
        <f>JULIO!E18</f>
        <v>6</v>
      </c>
      <c r="M16" s="70">
        <f>AGOSTO!E18</f>
        <v>6</v>
      </c>
      <c r="N16" s="70">
        <f>SEPTIEMBRE!E18</f>
        <v>6</v>
      </c>
      <c r="O16" s="70">
        <f>OCTUBRE!E18</f>
        <v>8</v>
      </c>
      <c r="P16" s="70">
        <f>NOVIEMBRE!E18</f>
        <v>4</v>
      </c>
      <c r="Q16" s="70">
        <f>DICIEMBRE!E18</f>
        <v>10</v>
      </c>
    </row>
    <row r="17" spans="2:17" x14ac:dyDescent="0.25">
      <c r="B17" s="5" t="s">
        <v>61</v>
      </c>
      <c r="C17" s="62" t="s">
        <v>62</v>
      </c>
      <c r="D17" s="59">
        <v>0</v>
      </c>
      <c r="E17" s="11">
        <v>0</v>
      </c>
      <c r="F17" s="70">
        <f>ENERO!E19</f>
        <v>46</v>
      </c>
      <c r="G17" s="70">
        <f>FEBRERO!E19</f>
        <v>92</v>
      </c>
      <c r="H17" s="70">
        <f>' MARZO'!E19</f>
        <v>138</v>
      </c>
      <c r="I17" s="70">
        <f>ABRIL!E19</f>
        <v>92</v>
      </c>
      <c r="J17" s="70">
        <f>MAYO!E19</f>
        <v>46</v>
      </c>
      <c r="K17" s="70">
        <f>JUNIO!E19</f>
        <v>92</v>
      </c>
      <c r="L17" s="70">
        <f>JULIO!E19</f>
        <v>138</v>
      </c>
      <c r="M17" s="70">
        <f>AGOSTO!E19</f>
        <v>138</v>
      </c>
      <c r="N17" s="70">
        <f>SEPTIEMBRE!E19</f>
        <v>138</v>
      </c>
      <c r="O17" s="70">
        <f>OCTUBRE!E19</f>
        <v>184</v>
      </c>
      <c r="P17" s="70">
        <f>NOVIEMBRE!E19</f>
        <v>92</v>
      </c>
      <c r="Q17" s="70">
        <f>DICIEMBRE!E19</f>
        <v>230</v>
      </c>
    </row>
    <row r="18" spans="2:17" x14ac:dyDescent="0.25">
      <c r="B18" s="5" t="s">
        <v>63</v>
      </c>
      <c r="C18" s="62" t="s">
        <v>64</v>
      </c>
      <c r="D18" s="59">
        <v>0</v>
      </c>
      <c r="E18" s="11">
        <v>0</v>
      </c>
      <c r="F18" s="70">
        <f>ENERO!E20</f>
        <v>38</v>
      </c>
      <c r="G18" s="70">
        <f>FEBRERO!E20</f>
        <v>76</v>
      </c>
      <c r="H18" s="70">
        <f>' MARZO'!E20</f>
        <v>114</v>
      </c>
      <c r="I18" s="70">
        <f>ABRIL!E20</f>
        <v>76</v>
      </c>
      <c r="J18" s="70">
        <f>MAYO!E20</f>
        <v>38</v>
      </c>
      <c r="K18" s="70">
        <f>JUNIO!E20</f>
        <v>76</v>
      </c>
      <c r="L18" s="70">
        <f>JULIO!E20</f>
        <v>114</v>
      </c>
      <c r="M18" s="70">
        <f>AGOSTO!E20</f>
        <v>114</v>
      </c>
      <c r="N18" s="70">
        <f>SEPTIEMBRE!E20</f>
        <v>114</v>
      </c>
      <c r="O18" s="70">
        <f>OCTUBRE!E20</f>
        <v>152</v>
      </c>
      <c r="P18" s="70">
        <f>NOVIEMBRE!E20</f>
        <v>76</v>
      </c>
      <c r="Q18" s="70">
        <f>DICIEMBRE!E20</f>
        <v>190</v>
      </c>
    </row>
    <row r="19" spans="2:17" x14ac:dyDescent="0.25">
      <c r="B19" s="5" t="s">
        <v>65</v>
      </c>
      <c r="C19" s="62" t="s">
        <v>66</v>
      </c>
      <c r="D19" s="59">
        <v>0</v>
      </c>
      <c r="E19" s="11">
        <v>0</v>
      </c>
      <c r="F19" s="70">
        <f>ENERO!E21</f>
        <v>36</v>
      </c>
      <c r="G19" s="70">
        <f>FEBRERO!E21</f>
        <v>72</v>
      </c>
      <c r="H19" s="70">
        <f>' MARZO'!E21</f>
        <v>108</v>
      </c>
      <c r="I19" s="70">
        <f>ABRIL!E21</f>
        <v>72</v>
      </c>
      <c r="J19" s="70">
        <f>MAYO!E21</f>
        <v>36</v>
      </c>
      <c r="K19" s="70">
        <f>JUNIO!E21</f>
        <v>72</v>
      </c>
      <c r="L19" s="70">
        <f>JULIO!E21</f>
        <v>108</v>
      </c>
      <c r="M19" s="70">
        <f>AGOSTO!E21</f>
        <v>108</v>
      </c>
      <c r="N19" s="70">
        <f>SEPTIEMBRE!E21</f>
        <v>108</v>
      </c>
      <c r="O19" s="70">
        <f>OCTUBRE!E21</f>
        <v>144</v>
      </c>
      <c r="P19" s="70">
        <f>NOVIEMBRE!E21</f>
        <v>72</v>
      </c>
      <c r="Q19" s="70">
        <f>DICIEMBRE!E21</f>
        <v>180</v>
      </c>
    </row>
    <row r="20" spans="2:17" x14ac:dyDescent="0.25">
      <c r="B20" s="5" t="s">
        <v>67</v>
      </c>
      <c r="C20" s="62" t="s">
        <v>68</v>
      </c>
      <c r="D20" s="59">
        <v>0</v>
      </c>
      <c r="E20" s="11">
        <v>6</v>
      </c>
      <c r="F20" s="70">
        <f>ENERO!E22</f>
        <v>4</v>
      </c>
      <c r="G20" s="70">
        <f>FEBRERO!E22</f>
        <v>8</v>
      </c>
      <c r="H20" s="70">
        <f>' MARZO'!E22</f>
        <v>12</v>
      </c>
      <c r="I20" s="70">
        <f>ABRIL!E22</f>
        <v>8</v>
      </c>
      <c r="J20" s="70">
        <f>MAYO!E22</f>
        <v>4</v>
      </c>
      <c r="K20" s="70">
        <f>JUNIO!E22</f>
        <v>8</v>
      </c>
      <c r="L20" s="70">
        <f>JULIO!E22</f>
        <v>12</v>
      </c>
      <c r="M20" s="70">
        <f>AGOSTO!E22</f>
        <v>12</v>
      </c>
      <c r="N20" s="70">
        <f>SEPTIEMBRE!E22</f>
        <v>12</v>
      </c>
      <c r="O20" s="70">
        <f>OCTUBRE!E22</f>
        <v>16</v>
      </c>
      <c r="P20" s="70">
        <f>NOVIEMBRE!E22</f>
        <v>8</v>
      </c>
      <c r="Q20" s="70">
        <f>DICIEMBRE!E22</f>
        <v>20</v>
      </c>
    </row>
    <row r="21" spans="2:17" x14ac:dyDescent="0.25">
      <c r="B21" s="5" t="s">
        <v>71</v>
      </c>
      <c r="C21" s="62" t="s">
        <v>72</v>
      </c>
      <c r="D21" s="59">
        <v>0</v>
      </c>
      <c r="E21" s="11">
        <v>4.5</v>
      </c>
      <c r="F21" s="70">
        <f>ENERO!E23</f>
        <v>4</v>
      </c>
      <c r="G21" s="70">
        <f>FEBRERO!E23</f>
        <v>8</v>
      </c>
      <c r="H21" s="70">
        <f>' MARZO'!E23</f>
        <v>12</v>
      </c>
      <c r="I21" s="70">
        <f>ABRIL!E23</f>
        <v>8</v>
      </c>
      <c r="J21" s="70">
        <f>MAYO!E23</f>
        <v>4</v>
      </c>
      <c r="K21" s="70">
        <f>JUNIO!E23</f>
        <v>8</v>
      </c>
      <c r="L21" s="70">
        <f>JULIO!E23</f>
        <v>12</v>
      </c>
      <c r="M21" s="70">
        <f>AGOSTO!E23</f>
        <v>12</v>
      </c>
      <c r="N21" s="70">
        <f>SEPTIEMBRE!E23</f>
        <v>12</v>
      </c>
      <c r="O21" s="70">
        <f>OCTUBRE!E23</f>
        <v>16</v>
      </c>
      <c r="P21" s="70">
        <f>NOVIEMBRE!E23</f>
        <v>8</v>
      </c>
      <c r="Q21" s="70">
        <f>DICIEMBRE!E23</f>
        <v>20</v>
      </c>
    </row>
    <row r="22" spans="2:17" x14ac:dyDescent="0.25">
      <c r="B22" s="5" t="s">
        <v>73</v>
      </c>
      <c r="C22" s="62" t="s">
        <v>74</v>
      </c>
      <c r="D22" s="59">
        <v>0</v>
      </c>
      <c r="E22" s="11">
        <v>0</v>
      </c>
      <c r="F22" s="70">
        <f>ENERO!E24</f>
        <v>1</v>
      </c>
      <c r="G22" s="70">
        <f>FEBRERO!E24</f>
        <v>2</v>
      </c>
      <c r="H22" s="70">
        <f>' MARZO'!E24</f>
        <v>3</v>
      </c>
      <c r="I22" s="70">
        <f>ABRIL!E24</f>
        <v>2</v>
      </c>
      <c r="J22" s="70">
        <f>MAYO!E24</f>
        <v>1</v>
      </c>
      <c r="K22" s="70">
        <f>JUNIO!E24</f>
        <v>2</v>
      </c>
      <c r="L22" s="70">
        <f>JULIO!E24</f>
        <v>3</v>
      </c>
      <c r="M22" s="70">
        <f>AGOSTO!E24</f>
        <v>3</v>
      </c>
      <c r="N22" s="70">
        <f>SEPTIEMBRE!E24</f>
        <v>3</v>
      </c>
      <c r="O22" s="70">
        <f>OCTUBRE!E24</f>
        <v>4</v>
      </c>
      <c r="P22" s="70">
        <f>NOVIEMBRE!E24</f>
        <v>2</v>
      </c>
      <c r="Q22" s="70">
        <f>DICIEMBRE!E24</f>
        <v>5</v>
      </c>
    </row>
    <row r="23" spans="2:17" x14ac:dyDescent="0.25">
      <c r="B23" s="5" t="s">
        <v>75</v>
      </c>
      <c r="C23" s="62" t="s">
        <v>76</v>
      </c>
      <c r="D23" s="59">
        <v>0</v>
      </c>
      <c r="E23" s="11">
        <v>0</v>
      </c>
      <c r="F23" s="70">
        <f>ENERO!E25</f>
        <v>1</v>
      </c>
      <c r="G23" s="70">
        <f>FEBRERO!E25</f>
        <v>2</v>
      </c>
      <c r="H23" s="70">
        <f>' MARZO'!E25</f>
        <v>3</v>
      </c>
      <c r="I23" s="70">
        <f>ABRIL!E25</f>
        <v>2</v>
      </c>
      <c r="J23" s="70">
        <f>MAYO!E25</f>
        <v>1</v>
      </c>
      <c r="K23" s="70">
        <f>JUNIO!E25</f>
        <v>2</v>
      </c>
      <c r="L23" s="70">
        <f>JULIO!E25</f>
        <v>3</v>
      </c>
      <c r="M23" s="70">
        <f>AGOSTO!E25</f>
        <v>3</v>
      </c>
      <c r="N23" s="70">
        <f>SEPTIEMBRE!E25</f>
        <v>3</v>
      </c>
      <c r="O23" s="70">
        <f>OCTUBRE!E25</f>
        <v>4</v>
      </c>
      <c r="P23" s="70">
        <f>NOVIEMBRE!E25</f>
        <v>2</v>
      </c>
      <c r="Q23" s="70">
        <f>DICIEMBRE!E25</f>
        <v>5</v>
      </c>
    </row>
    <row r="24" spans="2:17" x14ac:dyDescent="0.25">
      <c r="B24" s="5" t="s">
        <v>77</v>
      </c>
      <c r="C24" s="62" t="s">
        <v>78</v>
      </c>
      <c r="D24" s="59">
        <v>0</v>
      </c>
      <c r="E24" s="11">
        <v>0</v>
      </c>
      <c r="F24" s="70">
        <f>ENERO!E26</f>
        <v>1</v>
      </c>
      <c r="G24" s="70">
        <f>FEBRERO!E26</f>
        <v>2</v>
      </c>
      <c r="H24" s="70">
        <f>' MARZO'!E26</f>
        <v>3</v>
      </c>
      <c r="I24" s="70">
        <f>ABRIL!E26</f>
        <v>2</v>
      </c>
      <c r="J24" s="70">
        <f>MAYO!E26</f>
        <v>1</v>
      </c>
      <c r="K24" s="70">
        <f>JUNIO!E26</f>
        <v>2</v>
      </c>
      <c r="L24" s="70">
        <f>JULIO!E26</f>
        <v>3</v>
      </c>
      <c r="M24" s="70">
        <f>AGOSTO!E26</f>
        <v>3</v>
      </c>
      <c r="N24" s="70">
        <f>SEPTIEMBRE!E26</f>
        <v>3</v>
      </c>
      <c r="O24" s="70">
        <f>OCTUBRE!E26</f>
        <v>4</v>
      </c>
      <c r="P24" s="70">
        <f>NOVIEMBRE!E26</f>
        <v>2</v>
      </c>
      <c r="Q24" s="70">
        <f>DICIEMBRE!E26</f>
        <v>5</v>
      </c>
    </row>
    <row r="25" spans="2:17" x14ac:dyDescent="0.25">
      <c r="B25" s="5" t="s">
        <v>79</v>
      </c>
      <c r="C25" s="62" t="s">
        <v>80</v>
      </c>
      <c r="D25" s="59">
        <v>0</v>
      </c>
      <c r="E25" s="11">
        <v>0</v>
      </c>
      <c r="F25" s="70">
        <f>ENERO!E27</f>
        <v>2</v>
      </c>
      <c r="G25" s="70">
        <f>FEBRERO!E27</f>
        <v>4</v>
      </c>
      <c r="H25" s="70">
        <f>' MARZO'!E27</f>
        <v>6</v>
      </c>
      <c r="I25" s="70">
        <f>ABRIL!E27</f>
        <v>4</v>
      </c>
      <c r="J25" s="70">
        <f>MAYO!E27</f>
        <v>2</v>
      </c>
      <c r="K25" s="70">
        <f>JUNIO!E27</f>
        <v>4</v>
      </c>
      <c r="L25" s="70">
        <f>JULIO!E27</f>
        <v>6</v>
      </c>
      <c r="M25" s="70">
        <f>AGOSTO!E27</f>
        <v>6</v>
      </c>
      <c r="N25" s="70">
        <f>SEPTIEMBRE!E27</f>
        <v>6</v>
      </c>
      <c r="O25" s="70">
        <f>OCTUBRE!E27</f>
        <v>8</v>
      </c>
      <c r="P25" s="70">
        <f>NOVIEMBRE!E27</f>
        <v>4</v>
      </c>
      <c r="Q25" s="70">
        <f>DICIEMBRE!E27</f>
        <v>10</v>
      </c>
    </row>
    <row r="26" spans="2:17" x14ac:dyDescent="0.25">
      <c r="B26" s="5" t="s">
        <v>81</v>
      </c>
      <c r="C26" s="62" t="s">
        <v>82</v>
      </c>
      <c r="D26" s="59">
        <v>0</v>
      </c>
      <c r="E26" s="11">
        <v>0</v>
      </c>
      <c r="F26" s="70">
        <f>ENERO!E28</f>
        <v>2</v>
      </c>
      <c r="G26" s="70">
        <f>FEBRERO!E28</f>
        <v>4</v>
      </c>
      <c r="H26" s="70">
        <f>' MARZO'!E28</f>
        <v>6</v>
      </c>
      <c r="I26" s="70">
        <f>ABRIL!E28</f>
        <v>4</v>
      </c>
      <c r="J26" s="70">
        <f>MAYO!E28</f>
        <v>2</v>
      </c>
      <c r="K26" s="70">
        <f>JUNIO!E28</f>
        <v>4</v>
      </c>
      <c r="L26" s="70">
        <f>JULIO!E28</f>
        <v>6</v>
      </c>
      <c r="M26" s="70">
        <f>AGOSTO!E28</f>
        <v>6</v>
      </c>
      <c r="N26" s="70">
        <f>SEPTIEMBRE!E28</f>
        <v>6</v>
      </c>
      <c r="O26" s="70">
        <f>OCTUBRE!E28</f>
        <v>8</v>
      </c>
      <c r="P26" s="70">
        <f>NOVIEMBRE!E28</f>
        <v>4</v>
      </c>
      <c r="Q26" s="70">
        <f>DICIEMBRE!E28</f>
        <v>10</v>
      </c>
    </row>
    <row r="27" spans="2:17" x14ac:dyDescent="0.25">
      <c r="B27" s="5" t="s">
        <v>83</v>
      </c>
      <c r="C27" s="62" t="s">
        <v>84</v>
      </c>
      <c r="D27" s="59">
        <v>0</v>
      </c>
      <c r="E27" s="11">
        <v>0</v>
      </c>
      <c r="F27" s="70">
        <f>ENERO!E29</f>
        <v>1</v>
      </c>
      <c r="G27" s="70">
        <f>FEBRERO!E29</f>
        <v>2</v>
      </c>
      <c r="H27" s="70">
        <f>' MARZO'!E29</f>
        <v>3</v>
      </c>
      <c r="I27" s="70">
        <f>ABRIL!E29</f>
        <v>2</v>
      </c>
      <c r="J27" s="70">
        <f>MAYO!E29</f>
        <v>1</v>
      </c>
      <c r="K27" s="70">
        <f>JUNIO!E29</f>
        <v>2</v>
      </c>
      <c r="L27" s="70">
        <f>JULIO!E29</f>
        <v>3</v>
      </c>
      <c r="M27" s="70">
        <f>AGOSTO!E29</f>
        <v>3</v>
      </c>
      <c r="N27" s="70">
        <f>SEPTIEMBRE!E29</f>
        <v>3</v>
      </c>
      <c r="O27" s="70">
        <f>OCTUBRE!E29</f>
        <v>4</v>
      </c>
      <c r="P27" s="70">
        <f>NOVIEMBRE!E29</f>
        <v>2</v>
      </c>
      <c r="Q27" s="70">
        <f>DICIEMBRE!E29</f>
        <v>5</v>
      </c>
    </row>
    <row r="28" spans="2:17" x14ac:dyDescent="0.25">
      <c r="B28" s="5" t="s">
        <v>85</v>
      </c>
      <c r="C28" s="62" t="s">
        <v>86</v>
      </c>
      <c r="D28" s="59">
        <v>0</v>
      </c>
      <c r="E28" s="11">
        <v>0</v>
      </c>
      <c r="F28" s="70">
        <f>ENERO!E30</f>
        <v>1</v>
      </c>
      <c r="G28" s="70">
        <f>FEBRERO!E30</f>
        <v>2</v>
      </c>
      <c r="H28" s="70">
        <f>' MARZO'!E30</f>
        <v>3</v>
      </c>
      <c r="I28" s="70">
        <f>ABRIL!E30</f>
        <v>2</v>
      </c>
      <c r="J28" s="70">
        <f>MAYO!E30</f>
        <v>1</v>
      </c>
      <c r="K28" s="70">
        <f>JUNIO!E30</f>
        <v>2</v>
      </c>
      <c r="L28" s="70">
        <f>JULIO!E30</f>
        <v>3</v>
      </c>
      <c r="M28" s="70">
        <f>AGOSTO!E30</f>
        <v>3</v>
      </c>
      <c r="N28" s="70">
        <f>SEPTIEMBRE!E30</f>
        <v>3</v>
      </c>
      <c r="O28" s="70">
        <f>OCTUBRE!E30</f>
        <v>4</v>
      </c>
      <c r="P28" s="70">
        <f>NOVIEMBRE!E30</f>
        <v>2</v>
      </c>
      <c r="Q28" s="70">
        <f>DICIEMBRE!E30</f>
        <v>5</v>
      </c>
    </row>
    <row r="29" spans="2:17" x14ac:dyDescent="0.25">
      <c r="B29" s="5" t="s">
        <v>87</v>
      </c>
      <c r="C29" s="62" t="s">
        <v>88</v>
      </c>
      <c r="D29" s="59">
        <v>0</v>
      </c>
      <c r="E29" s="11">
        <v>0</v>
      </c>
      <c r="F29" s="70">
        <f>ENERO!E31</f>
        <v>1</v>
      </c>
      <c r="G29" s="70">
        <f>FEBRERO!E31</f>
        <v>2</v>
      </c>
      <c r="H29" s="70">
        <f>' MARZO'!E31</f>
        <v>3</v>
      </c>
      <c r="I29" s="70">
        <f>ABRIL!E31</f>
        <v>2</v>
      </c>
      <c r="J29" s="70">
        <f>MAYO!E31</f>
        <v>1</v>
      </c>
      <c r="K29" s="70">
        <f>JUNIO!E31</f>
        <v>2</v>
      </c>
      <c r="L29" s="70">
        <f>JULIO!E31</f>
        <v>3</v>
      </c>
      <c r="M29" s="70">
        <f>AGOSTO!E31</f>
        <v>3</v>
      </c>
      <c r="N29" s="70">
        <f>SEPTIEMBRE!E31</f>
        <v>3</v>
      </c>
      <c r="O29" s="70">
        <f>OCTUBRE!E31</f>
        <v>4</v>
      </c>
      <c r="P29" s="70">
        <f>NOVIEMBRE!E31</f>
        <v>2</v>
      </c>
      <c r="Q29" s="70">
        <f>DICIEMBRE!E31</f>
        <v>5</v>
      </c>
    </row>
    <row r="30" spans="2:17" ht="30" x14ac:dyDescent="0.25">
      <c r="B30" s="5" t="s">
        <v>89</v>
      </c>
      <c r="C30" s="60" t="s">
        <v>90</v>
      </c>
      <c r="D30" s="59">
        <v>0</v>
      </c>
      <c r="E30" s="11">
        <v>17</v>
      </c>
      <c r="F30" s="70">
        <f>ENERO!E32</f>
        <v>1</v>
      </c>
      <c r="G30" s="70">
        <f>FEBRERO!E32</f>
        <v>2</v>
      </c>
      <c r="H30" s="70">
        <f>' MARZO'!E32</f>
        <v>3</v>
      </c>
      <c r="I30" s="70">
        <f>ABRIL!E32</f>
        <v>2</v>
      </c>
      <c r="J30" s="70">
        <f>MAYO!E32</f>
        <v>1</v>
      </c>
      <c r="K30" s="70">
        <f>JUNIO!E32</f>
        <v>2</v>
      </c>
      <c r="L30" s="70">
        <f>JULIO!E32</f>
        <v>3</v>
      </c>
      <c r="M30" s="70">
        <f>AGOSTO!E32</f>
        <v>3</v>
      </c>
      <c r="N30" s="70">
        <f>SEPTIEMBRE!E32</f>
        <v>3</v>
      </c>
      <c r="O30" s="70">
        <f>OCTUBRE!E32</f>
        <v>4</v>
      </c>
      <c r="P30" s="70">
        <f>NOVIEMBRE!E32</f>
        <v>2</v>
      </c>
      <c r="Q30" s="70">
        <f>DICIEMBRE!E32</f>
        <v>5</v>
      </c>
    </row>
    <row r="31" spans="2:17" x14ac:dyDescent="0.25">
      <c r="B31" s="5" t="s">
        <v>93</v>
      </c>
      <c r="C31" s="61" t="s">
        <v>94</v>
      </c>
      <c r="D31" s="59">
        <v>0</v>
      </c>
      <c r="E31" s="25">
        <v>0</v>
      </c>
      <c r="F31" s="70">
        <f>ENERO!E33</f>
        <v>1</v>
      </c>
      <c r="G31" s="70">
        <f>FEBRERO!E33</f>
        <v>2</v>
      </c>
      <c r="H31" s="70">
        <f>' MARZO'!E33</f>
        <v>3</v>
      </c>
      <c r="I31" s="70">
        <f>ABRIL!E33</f>
        <v>2</v>
      </c>
      <c r="J31" s="70">
        <f>MAYO!E33</f>
        <v>1</v>
      </c>
      <c r="K31" s="70">
        <f>JUNIO!E33</f>
        <v>2</v>
      </c>
      <c r="L31" s="70">
        <f>JULIO!E33</f>
        <v>3</v>
      </c>
      <c r="M31" s="70">
        <f>AGOSTO!E33</f>
        <v>3</v>
      </c>
      <c r="N31" s="70">
        <f>SEPTIEMBRE!E33</f>
        <v>3</v>
      </c>
      <c r="O31" s="70">
        <f>OCTUBRE!E33</f>
        <v>4</v>
      </c>
      <c r="P31" s="70">
        <f>NOVIEMBRE!E33</f>
        <v>2</v>
      </c>
      <c r="Q31" s="70">
        <f>DICIEMBRE!E33</f>
        <v>5</v>
      </c>
    </row>
    <row r="32" spans="2:17" x14ac:dyDescent="0.25">
      <c r="G32" s="71"/>
      <c r="H32" s="71"/>
      <c r="I32" s="71"/>
      <c r="J32" s="71"/>
      <c r="K32" s="71"/>
      <c r="L32" s="71"/>
      <c r="M32" s="71"/>
      <c r="N32" s="71"/>
      <c r="O32" s="71"/>
      <c r="P32" s="71"/>
      <c r="Q32" s="71"/>
    </row>
    <row r="33" spans="7:17" x14ac:dyDescent="0.25">
      <c r="G33" s="71"/>
      <c r="H33" s="71"/>
      <c r="I33" s="71"/>
      <c r="J33" s="71"/>
      <c r="K33" s="71"/>
      <c r="L33" s="71"/>
      <c r="M33" s="71"/>
      <c r="N33" s="71"/>
      <c r="O33" s="71"/>
      <c r="P33" s="71"/>
      <c r="Q33" s="71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G8" sqref="G8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120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Pronostico!C4</f>
        <v>1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1</v>
      </c>
    </row>
    <row r="7" spans="3:5" x14ac:dyDescent="0.25">
      <c r="C7" s="52" t="s">
        <v>19</v>
      </c>
      <c r="D7" s="53">
        <v>1</v>
      </c>
      <c r="E7" s="53">
        <f t="shared" si="0"/>
        <v>1</v>
      </c>
    </row>
    <row r="8" spans="3:5" x14ac:dyDescent="0.25">
      <c r="C8" s="52" t="s">
        <v>23</v>
      </c>
      <c r="D8" s="53">
        <v>1</v>
      </c>
      <c r="E8" s="53">
        <f t="shared" si="0"/>
        <v>1</v>
      </c>
    </row>
    <row r="9" spans="3:5" x14ac:dyDescent="0.25">
      <c r="C9" s="52" t="s">
        <v>28</v>
      </c>
      <c r="D9" s="53">
        <v>2</v>
      </c>
      <c r="E9" s="53">
        <f t="shared" si="0"/>
        <v>2</v>
      </c>
    </row>
    <row r="10" spans="3:5" x14ac:dyDescent="0.25">
      <c r="C10" s="52" t="s">
        <v>32</v>
      </c>
      <c r="D10" s="53">
        <v>4</v>
      </c>
      <c r="E10" s="53">
        <f t="shared" si="0"/>
        <v>4</v>
      </c>
    </row>
    <row r="11" spans="3:5" x14ac:dyDescent="0.25">
      <c r="C11" s="52" t="s">
        <v>36</v>
      </c>
      <c r="D11" s="53">
        <v>1</v>
      </c>
      <c r="E11" s="53">
        <f t="shared" si="0"/>
        <v>1</v>
      </c>
    </row>
    <row r="12" spans="3:5" x14ac:dyDescent="0.25">
      <c r="C12" s="52" t="s">
        <v>39</v>
      </c>
      <c r="D12" s="53">
        <v>1</v>
      </c>
      <c r="E12" s="53">
        <f t="shared" si="0"/>
        <v>1</v>
      </c>
    </row>
    <row r="13" spans="3:5" x14ac:dyDescent="0.25">
      <c r="C13" s="52" t="s">
        <v>43</v>
      </c>
      <c r="D13" s="53">
        <v>2</v>
      </c>
      <c r="E13" s="53">
        <f t="shared" si="0"/>
        <v>2</v>
      </c>
    </row>
    <row r="14" spans="3:5" x14ac:dyDescent="0.25">
      <c r="C14" s="52" t="s">
        <v>45</v>
      </c>
      <c r="D14" s="53">
        <v>2</v>
      </c>
      <c r="E14" s="53">
        <f t="shared" si="0"/>
        <v>2</v>
      </c>
    </row>
    <row r="15" spans="3:5" x14ac:dyDescent="0.25">
      <c r="C15" s="52" t="s">
        <v>49</v>
      </c>
      <c r="D15" s="53">
        <v>2</v>
      </c>
      <c r="E15" s="53">
        <f t="shared" si="0"/>
        <v>2</v>
      </c>
    </row>
    <row r="16" spans="3:5" x14ac:dyDescent="0.25">
      <c r="C16" s="52" t="s">
        <v>51</v>
      </c>
      <c r="D16" s="53">
        <v>2</v>
      </c>
      <c r="E16" s="53">
        <f t="shared" si="0"/>
        <v>2</v>
      </c>
    </row>
    <row r="17" spans="3:5" x14ac:dyDescent="0.25">
      <c r="C17" s="52" t="s">
        <v>53</v>
      </c>
      <c r="D17" s="53">
        <v>7</v>
      </c>
      <c r="E17" s="53">
        <f t="shared" si="0"/>
        <v>7</v>
      </c>
    </row>
    <row r="18" spans="3:5" x14ac:dyDescent="0.25">
      <c r="C18" s="52" t="s">
        <v>57</v>
      </c>
      <c r="D18" s="53">
        <v>2</v>
      </c>
      <c r="E18" s="53">
        <f t="shared" si="0"/>
        <v>2</v>
      </c>
    </row>
    <row r="19" spans="3:5" x14ac:dyDescent="0.25">
      <c r="C19" s="52" t="s">
        <v>61</v>
      </c>
      <c r="D19" s="53">
        <v>46</v>
      </c>
      <c r="E19" s="53">
        <f t="shared" si="0"/>
        <v>46</v>
      </c>
    </row>
    <row r="20" spans="3:5" x14ac:dyDescent="0.25">
      <c r="C20" s="52" t="s">
        <v>63</v>
      </c>
      <c r="D20" s="53">
        <v>38</v>
      </c>
      <c r="E20" s="53">
        <f t="shared" si="0"/>
        <v>38</v>
      </c>
    </row>
    <row r="21" spans="3:5" x14ac:dyDescent="0.25">
      <c r="C21" s="52" t="s">
        <v>65</v>
      </c>
      <c r="D21" s="53">
        <v>36</v>
      </c>
      <c r="E21" s="53">
        <f t="shared" si="0"/>
        <v>36</v>
      </c>
    </row>
    <row r="22" spans="3:5" x14ac:dyDescent="0.25">
      <c r="C22" s="52" t="s">
        <v>67</v>
      </c>
      <c r="D22" s="53">
        <v>4</v>
      </c>
      <c r="E22" s="53">
        <f t="shared" si="0"/>
        <v>4</v>
      </c>
    </row>
    <row r="23" spans="3:5" x14ac:dyDescent="0.25">
      <c r="C23" s="52" t="s">
        <v>71</v>
      </c>
      <c r="D23" s="53">
        <v>4</v>
      </c>
      <c r="E23" s="53">
        <f t="shared" si="0"/>
        <v>4</v>
      </c>
    </row>
    <row r="24" spans="3:5" x14ac:dyDescent="0.25">
      <c r="C24" s="52" t="s">
        <v>73</v>
      </c>
      <c r="D24" s="53">
        <v>1</v>
      </c>
      <c r="E24" s="53">
        <f t="shared" si="0"/>
        <v>1</v>
      </c>
    </row>
    <row r="25" spans="3:5" x14ac:dyDescent="0.25">
      <c r="C25" s="52" t="s">
        <v>75</v>
      </c>
      <c r="D25" s="53">
        <v>1</v>
      </c>
      <c r="E25" s="53">
        <f t="shared" si="0"/>
        <v>1</v>
      </c>
    </row>
    <row r="26" spans="3:5" x14ac:dyDescent="0.25">
      <c r="C26" s="52" t="s">
        <v>77</v>
      </c>
      <c r="D26" s="53">
        <v>1</v>
      </c>
      <c r="E26" s="53">
        <f t="shared" si="0"/>
        <v>1</v>
      </c>
    </row>
    <row r="27" spans="3:5" x14ac:dyDescent="0.25">
      <c r="C27" s="52" t="s">
        <v>79</v>
      </c>
      <c r="D27" s="53">
        <v>2</v>
      </c>
      <c r="E27" s="53">
        <f t="shared" si="0"/>
        <v>2</v>
      </c>
    </row>
    <row r="28" spans="3:5" x14ac:dyDescent="0.25">
      <c r="C28" s="52" t="s">
        <v>81</v>
      </c>
      <c r="D28" s="53">
        <v>2</v>
      </c>
      <c r="E28" s="53">
        <f t="shared" si="0"/>
        <v>2</v>
      </c>
    </row>
    <row r="29" spans="3:5" x14ac:dyDescent="0.25">
      <c r="C29" s="52" t="s">
        <v>83</v>
      </c>
      <c r="D29" s="53">
        <v>1</v>
      </c>
      <c r="E29" s="53">
        <f t="shared" si="0"/>
        <v>1</v>
      </c>
    </row>
    <row r="30" spans="3:5" x14ac:dyDescent="0.25">
      <c r="C30" s="52" t="s">
        <v>85</v>
      </c>
      <c r="D30" s="53">
        <v>1</v>
      </c>
      <c r="E30" s="53">
        <f t="shared" si="0"/>
        <v>1</v>
      </c>
    </row>
    <row r="31" spans="3:5" x14ac:dyDescent="0.25">
      <c r="C31" s="52" t="s">
        <v>87</v>
      </c>
      <c r="D31" s="53">
        <v>1</v>
      </c>
      <c r="E31" s="53">
        <f t="shared" si="0"/>
        <v>1</v>
      </c>
    </row>
    <row r="32" spans="3:5" x14ac:dyDescent="0.25">
      <c r="C32" s="52" t="s">
        <v>89</v>
      </c>
      <c r="D32" s="53">
        <v>1</v>
      </c>
      <c r="E32" s="53">
        <f t="shared" si="0"/>
        <v>1</v>
      </c>
    </row>
    <row r="33" spans="3:5" x14ac:dyDescent="0.25">
      <c r="C33" s="52" t="s">
        <v>93</v>
      </c>
      <c r="D33" s="53">
        <v>1</v>
      </c>
      <c r="E33" s="53">
        <f t="shared" si="0"/>
        <v>1</v>
      </c>
    </row>
  </sheetData>
  <mergeCells count="1">
    <mergeCell ref="C2:E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C5" sqref="C5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121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Pronostico!D4</f>
        <v>2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2</v>
      </c>
    </row>
    <row r="7" spans="3:5" x14ac:dyDescent="0.25">
      <c r="C7" s="52" t="s">
        <v>19</v>
      </c>
      <c r="D7" s="53">
        <v>1</v>
      </c>
      <c r="E7" s="53">
        <f t="shared" si="0"/>
        <v>2</v>
      </c>
    </row>
    <row r="8" spans="3:5" x14ac:dyDescent="0.25">
      <c r="C8" s="52" t="s">
        <v>23</v>
      </c>
      <c r="D8" s="53">
        <v>1</v>
      </c>
      <c r="E8" s="53">
        <f t="shared" si="0"/>
        <v>2</v>
      </c>
    </row>
    <row r="9" spans="3:5" x14ac:dyDescent="0.25">
      <c r="C9" s="52" t="s">
        <v>28</v>
      </c>
      <c r="D9" s="53">
        <v>2</v>
      </c>
      <c r="E9" s="53">
        <f t="shared" si="0"/>
        <v>4</v>
      </c>
    </row>
    <row r="10" spans="3:5" x14ac:dyDescent="0.25">
      <c r="C10" s="52" t="s">
        <v>32</v>
      </c>
      <c r="D10" s="53">
        <v>4</v>
      </c>
      <c r="E10" s="53">
        <f t="shared" si="0"/>
        <v>8</v>
      </c>
    </row>
    <row r="11" spans="3:5" x14ac:dyDescent="0.25">
      <c r="C11" s="52" t="s">
        <v>36</v>
      </c>
      <c r="D11" s="53">
        <v>1</v>
      </c>
      <c r="E11" s="53">
        <f t="shared" si="0"/>
        <v>2</v>
      </c>
    </row>
    <row r="12" spans="3:5" x14ac:dyDescent="0.25">
      <c r="C12" s="52" t="s">
        <v>39</v>
      </c>
      <c r="D12" s="53">
        <v>1</v>
      </c>
      <c r="E12" s="53">
        <f t="shared" si="0"/>
        <v>2</v>
      </c>
    </row>
    <row r="13" spans="3:5" x14ac:dyDescent="0.25">
      <c r="C13" s="52" t="s">
        <v>43</v>
      </c>
      <c r="D13" s="53">
        <v>2</v>
      </c>
      <c r="E13" s="53">
        <f t="shared" si="0"/>
        <v>4</v>
      </c>
    </row>
    <row r="14" spans="3:5" x14ac:dyDescent="0.25">
      <c r="C14" s="52" t="s">
        <v>45</v>
      </c>
      <c r="D14" s="53">
        <v>2</v>
      </c>
      <c r="E14" s="53">
        <f t="shared" si="0"/>
        <v>4</v>
      </c>
    </row>
    <row r="15" spans="3:5" x14ac:dyDescent="0.25">
      <c r="C15" s="52" t="s">
        <v>49</v>
      </c>
      <c r="D15" s="53">
        <v>2</v>
      </c>
      <c r="E15" s="53">
        <f t="shared" si="0"/>
        <v>4</v>
      </c>
    </row>
    <row r="16" spans="3:5" x14ac:dyDescent="0.25">
      <c r="C16" s="52" t="s">
        <v>51</v>
      </c>
      <c r="D16" s="53">
        <v>2</v>
      </c>
      <c r="E16" s="53">
        <f t="shared" si="0"/>
        <v>4</v>
      </c>
    </row>
    <row r="17" spans="3:5" x14ac:dyDescent="0.25">
      <c r="C17" s="52" t="s">
        <v>53</v>
      </c>
      <c r="D17" s="53">
        <v>7</v>
      </c>
      <c r="E17" s="53">
        <f t="shared" si="0"/>
        <v>14</v>
      </c>
    </row>
    <row r="18" spans="3:5" x14ac:dyDescent="0.25">
      <c r="C18" s="52" t="s">
        <v>57</v>
      </c>
      <c r="D18" s="53">
        <v>2</v>
      </c>
      <c r="E18" s="53">
        <f t="shared" si="0"/>
        <v>4</v>
      </c>
    </row>
    <row r="19" spans="3:5" x14ac:dyDescent="0.25">
      <c r="C19" s="52" t="s">
        <v>61</v>
      </c>
      <c r="D19" s="53">
        <v>46</v>
      </c>
      <c r="E19" s="53">
        <f t="shared" si="0"/>
        <v>92</v>
      </c>
    </row>
    <row r="20" spans="3:5" x14ac:dyDescent="0.25">
      <c r="C20" s="52" t="s">
        <v>63</v>
      </c>
      <c r="D20" s="53">
        <v>38</v>
      </c>
      <c r="E20" s="53">
        <f t="shared" si="0"/>
        <v>76</v>
      </c>
    </row>
    <row r="21" spans="3:5" x14ac:dyDescent="0.25">
      <c r="C21" s="52" t="s">
        <v>65</v>
      </c>
      <c r="D21" s="53">
        <v>36</v>
      </c>
      <c r="E21" s="53">
        <f t="shared" si="0"/>
        <v>72</v>
      </c>
    </row>
    <row r="22" spans="3:5" x14ac:dyDescent="0.25">
      <c r="C22" s="52" t="s">
        <v>67</v>
      </c>
      <c r="D22" s="53">
        <v>4</v>
      </c>
      <c r="E22" s="53">
        <f t="shared" si="0"/>
        <v>8</v>
      </c>
    </row>
    <row r="23" spans="3:5" x14ac:dyDescent="0.25">
      <c r="C23" s="52" t="s">
        <v>71</v>
      </c>
      <c r="D23" s="53">
        <v>4</v>
      </c>
      <c r="E23" s="53">
        <f t="shared" si="0"/>
        <v>8</v>
      </c>
    </row>
    <row r="24" spans="3:5" x14ac:dyDescent="0.25">
      <c r="C24" s="52" t="s">
        <v>73</v>
      </c>
      <c r="D24" s="53">
        <v>1</v>
      </c>
      <c r="E24" s="53">
        <f t="shared" si="0"/>
        <v>2</v>
      </c>
    </row>
    <row r="25" spans="3:5" x14ac:dyDescent="0.25">
      <c r="C25" s="52" t="s">
        <v>75</v>
      </c>
      <c r="D25" s="53">
        <v>1</v>
      </c>
      <c r="E25" s="53">
        <f t="shared" si="0"/>
        <v>2</v>
      </c>
    </row>
    <row r="26" spans="3:5" x14ac:dyDescent="0.25">
      <c r="C26" s="52" t="s">
        <v>77</v>
      </c>
      <c r="D26" s="53">
        <v>1</v>
      </c>
      <c r="E26" s="53">
        <f t="shared" si="0"/>
        <v>2</v>
      </c>
    </row>
    <row r="27" spans="3:5" x14ac:dyDescent="0.25">
      <c r="C27" s="52" t="s">
        <v>79</v>
      </c>
      <c r="D27" s="53">
        <v>2</v>
      </c>
      <c r="E27" s="53">
        <f t="shared" si="0"/>
        <v>4</v>
      </c>
    </row>
    <row r="28" spans="3:5" x14ac:dyDescent="0.25">
      <c r="C28" s="52" t="s">
        <v>81</v>
      </c>
      <c r="D28" s="53">
        <v>2</v>
      </c>
      <c r="E28" s="53">
        <f t="shared" si="0"/>
        <v>4</v>
      </c>
    </row>
    <row r="29" spans="3:5" x14ac:dyDescent="0.25">
      <c r="C29" s="52" t="s">
        <v>83</v>
      </c>
      <c r="D29" s="53">
        <v>1</v>
      </c>
      <c r="E29" s="53">
        <f t="shared" si="0"/>
        <v>2</v>
      </c>
    </row>
    <row r="30" spans="3:5" x14ac:dyDescent="0.25">
      <c r="C30" s="52" t="s">
        <v>85</v>
      </c>
      <c r="D30" s="53">
        <v>1</v>
      </c>
      <c r="E30" s="53">
        <f t="shared" si="0"/>
        <v>2</v>
      </c>
    </row>
    <row r="31" spans="3:5" x14ac:dyDescent="0.25">
      <c r="C31" s="52" t="s">
        <v>87</v>
      </c>
      <c r="D31" s="53">
        <v>1</v>
      </c>
      <c r="E31" s="53">
        <f t="shared" si="0"/>
        <v>2</v>
      </c>
    </row>
    <row r="32" spans="3:5" x14ac:dyDescent="0.25">
      <c r="C32" s="52" t="s">
        <v>89</v>
      </c>
      <c r="D32" s="53">
        <v>1</v>
      </c>
      <c r="E32" s="53">
        <f t="shared" si="0"/>
        <v>2</v>
      </c>
    </row>
    <row r="33" spans="3:5" x14ac:dyDescent="0.25">
      <c r="C33" s="52" t="s">
        <v>93</v>
      </c>
      <c r="D33" s="53">
        <v>1</v>
      </c>
      <c r="E33" s="53">
        <f t="shared" si="0"/>
        <v>2</v>
      </c>
    </row>
  </sheetData>
  <mergeCells count="1">
    <mergeCell ref="C2:E2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33"/>
  <sheetViews>
    <sheetView workbookViewId="0">
      <selection activeCell="C5" sqref="C5"/>
    </sheetView>
  </sheetViews>
  <sheetFormatPr baseColWidth="10" defaultRowHeight="15" x14ac:dyDescent="0.25"/>
  <cols>
    <col min="3" max="3" width="11" bestFit="1" customWidth="1"/>
    <col min="4" max="4" width="14.140625" bestFit="1" customWidth="1"/>
    <col min="5" max="5" width="13.140625" bestFit="1" customWidth="1"/>
  </cols>
  <sheetData>
    <row r="2" spans="3:5" ht="15.75" thickBot="1" x14ac:dyDescent="0.3">
      <c r="C2" s="69" t="s">
        <v>122</v>
      </c>
      <c r="D2" s="69"/>
      <c r="E2" s="69"/>
    </row>
    <row r="3" spans="3:5" ht="15.75" thickBot="1" x14ac:dyDescent="0.3">
      <c r="C3" s="45" t="s">
        <v>97</v>
      </c>
    </row>
    <row r="4" spans="3:5" ht="15.75" thickBot="1" x14ac:dyDescent="0.3">
      <c r="C4" s="48">
        <f>Pronostico!E4</f>
        <v>3</v>
      </c>
    </row>
    <row r="5" spans="3:5" x14ac:dyDescent="0.25">
      <c r="C5" s="51" t="s">
        <v>5</v>
      </c>
      <c r="D5" s="51" t="s">
        <v>100</v>
      </c>
      <c r="E5" s="51" t="s">
        <v>101</v>
      </c>
    </row>
    <row r="6" spans="3:5" x14ac:dyDescent="0.25">
      <c r="C6" s="52" t="s">
        <v>14</v>
      </c>
      <c r="D6" s="53">
        <v>1</v>
      </c>
      <c r="E6" s="53">
        <f t="shared" ref="E6:E33" si="0">D6*$C$4</f>
        <v>3</v>
      </c>
    </row>
    <row r="7" spans="3:5" x14ac:dyDescent="0.25">
      <c r="C7" s="52" t="s">
        <v>19</v>
      </c>
      <c r="D7" s="53">
        <v>1</v>
      </c>
      <c r="E7" s="53">
        <f t="shared" si="0"/>
        <v>3</v>
      </c>
    </row>
    <row r="8" spans="3:5" x14ac:dyDescent="0.25">
      <c r="C8" s="52" t="s">
        <v>23</v>
      </c>
      <c r="D8" s="53">
        <v>1</v>
      </c>
      <c r="E8" s="53">
        <f t="shared" si="0"/>
        <v>3</v>
      </c>
    </row>
    <row r="9" spans="3:5" x14ac:dyDescent="0.25">
      <c r="C9" s="52" t="s">
        <v>28</v>
      </c>
      <c r="D9" s="53">
        <v>2</v>
      </c>
      <c r="E9" s="53">
        <f t="shared" si="0"/>
        <v>6</v>
      </c>
    </row>
    <row r="10" spans="3:5" x14ac:dyDescent="0.25">
      <c r="C10" s="52" t="s">
        <v>32</v>
      </c>
      <c r="D10" s="53">
        <v>4</v>
      </c>
      <c r="E10" s="53">
        <f t="shared" si="0"/>
        <v>12</v>
      </c>
    </row>
    <row r="11" spans="3:5" x14ac:dyDescent="0.25">
      <c r="C11" s="52" t="s">
        <v>36</v>
      </c>
      <c r="D11" s="53">
        <v>1</v>
      </c>
      <c r="E11" s="53">
        <f t="shared" si="0"/>
        <v>3</v>
      </c>
    </row>
    <row r="12" spans="3:5" x14ac:dyDescent="0.25">
      <c r="C12" s="52" t="s">
        <v>39</v>
      </c>
      <c r="D12" s="53">
        <v>1</v>
      </c>
      <c r="E12" s="53">
        <f t="shared" si="0"/>
        <v>3</v>
      </c>
    </row>
    <row r="13" spans="3:5" x14ac:dyDescent="0.25">
      <c r="C13" s="52" t="s">
        <v>43</v>
      </c>
      <c r="D13" s="53">
        <v>2</v>
      </c>
      <c r="E13" s="53">
        <f t="shared" si="0"/>
        <v>6</v>
      </c>
    </row>
    <row r="14" spans="3:5" x14ac:dyDescent="0.25">
      <c r="C14" s="52" t="s">
        <v>45</v>
      </c>
      <c r="D14" s="53">
        <v>2</v>
      </c>
      <c r="E14" s="53">
        <f t="shared" si="0"/>
        <v>6</v>
      </c>
    </row>
    <row r="15" spans="3:5" x14ac:dyDescent="0.25">
      <c r="C15" s="52" t="s">
        <v>49</v>
      </c>
      <c r="D15" s="53">
        <v>2</v>
      </c>
      <c r="E15" s="53">
        <f t="shared" si="0"/>
        <v>6</v>
      </c>
    </row>
    <row r="16" spans="3:5" x14ac:dyDescent="0.25">
      <c r="C16" s="52" t="s">
        <v>51</v>
      </c>
      <c r="D16" s="53">
        <v>2</v>
      </c>
      <c r="E16" s="53">
        <f t="shared" si="0"/>
        <v>6</v>
      </c>
    </row>
    <row r="17" spans="3:5" x14ac:dyDescent="0.25">
      <c r="C17" s="52" t="s">
        <v>53</v>
      </c>
      <c r="D17" s="53">
        <v>7</v>
      </c>
      <c r="E17" s="53">
        <f t="shared" si="0"/>
        <v>21</v>
      </c>
    </row>
    <row r="18" spans="3:5" x14ac:dyDescent="0.25">
      <c r="C18" s="52" t="s">
        <v>57</v>
      </c>
      <c r="D18" s="53">
        <v>2</v>
      </c>
      <c r="E18" s="53">
        <f t="shared" si="0"/>
        <v>6</v>
      </c>
    </row>
    <row r="19" spans="3:5" x14ac:dyDescent="0.25">
      <c r="C19" s="52" t="s">
        <v>61</v>
      </c>
      <c r="D19" s="53">
        <v>46</v>
      </c>
      <c r="E19" s="53">
        <f t="shared" si="0"/>
        <v>138</v>
      </c>
    </row>
    <row r="20" spans="3:5" x14ac:dyDescent="0.25">
      <c r="C20" s="52" t="s">
        <v>63</v>
      </c>
      <c r="D20" s="53">
        <v>38</v>
      </c>
      <c r="E20" s="53">
        <f t="shared" si="0"/>
        <v>114</v>
      </c>
    </row>
    <row r="21" spans="3:5" x14ac:dyDescent="0.25">
      <c r="C21" s="52" t="s">
        <v>65</v>
      </c>
      <c r="D21" s="53">
        <v>36</v>
      </c>
      <c r="E21" s="53">
        <f t="shared" si="0"/>
        <v>108</v>
      </c>
    </row>
    <row r="22" spans="3:5" x14ac:dyDescent="0.25">
      <c r="C22" s="52" t="s">
        <v>67</v>
      </c>
      <c r="D22" s="53">
        <v>4</v>
      </c>
      <c r="E22" s="53">
        <f t="shared" si="0"/>
        <v>12</v>
      </c>
    </row>
    <row r="23" spans="3:5" x14ac:dyDescent="0.25">
      <c r="C23" s="52" t="s">
        <v>71</v>
      </c>
      <c r="D23" s="53">
        <v>4</v>
      </c>
      <c r="E23" s="53">
        <f t="shared" si="0"/>
        <v>12</v>
      </c>
    </row>
    <row r="24" spans="3:5" x14ac:dyDescent="0.25">
      <c r="C24" s="52" t="s">
        <v>73</v>
      </c>
      <c r="D24" s="53">
        <v>1</v>
      </c>
      <c r="E24" s="53">
        <f t="shared" si="0"/>
        <v>3</v>
      </c>
    </row>
    <row r="25" spans="3:5" x14ac:dyDescent="0.25">
      <c r="C25" s="52" t="s">
        <v>75</v>
      </c>
      <c r="D25" s="53">
        <v>1</v>
      </c>
      <c r="E25" s="53">
        <f t="shared" si="0"/>
        <v>3</v>
      </c>
    </row>
    <row r="26" spans="3:5" x14ac:dyDescent="0.25">
      <c r="C26" s="52" t="s">
        <v>77</v>
      </c>
      <c r="D26" s="53">
        <v>1</v>
      </c>
      <c r="E26" s="53">
        <f t="shared" si="0"/>
        <v>3</v>
      </c>
    </row>
    <row r="27" spans="3:5" x14ac:dyDescent="0.25">
      <c r="C27" s="52" t="s">
        <v>79</v>
      </c>
      <c r="D27" s="53">
        <v>2</v>
      </c>
      <c r="E27" s="53">
        <f t="shared" si="0"/>
        <v>6</v>
      </c>
    </row>
    <row r="28" spans="3:5" x14ac:dyDescent="0.25">
      <c r="C28" s="52" t="s">
        <v>81</v>
      </c>
      <c r="D28" s="53">
        <v>2</v>
      </c>
      <c r="E28" s="53">
        <f t="shared" si="0"/>
        <v>6</v>
      </c>
    </row>
    <row r="29" spans="3:5" x14ac:dyDescent="0.25">
      <c r="C29" s="52" t="s">
        <v>83</v>
      </c>
      <c r="D29" s="53">
        <v>1</v>
      </c>
      <c r="E29" s="53">
        <f t="shared" si="0"/>
        <v>3</v>
      </c>
    </row>
    <row r="30" spans="3:5" x14ac:dyDescent="0.25">
      <c r="C30" s="52" t="s">
        <v>85</v>
      </c>
      <c r="D30" s="53">
        <v>1</v>
      </c>
      <c r="E30" s="53">
        <f t="shared" si="0"/>
        <v>3</v>
      </c>
    </row>
    <row r="31" spans="3:5" x14ac:dyDescent="0.25">
      <c r="C31" s="52" t="s">
        <v>87</v>
      </c>
      <c r="D31" s="53">
        <v>1</v>
      </c>
      <c r="E31" s="53">
        <f t="shared" si="0"/>
        <v>3</v>
      </c>
    </row>
    <row r="32" spans="3:5" x14ac:dyDescent="0.25">
      <c r="C32" s="52" t="s">
        <v>89</v>
      </c>
      <c r="D32" s="53">
        <v>1</v>
      </c>
      <c r="E32" s="53">
        <f t="shared" si="0"/>
        <v>3</v>
      </c>
    </row>
    <row r="33" spans="3:5" x14ac:dyDescent="0.25">
      <c r="C33" s="52" t="s">
        <v>93</v>
      </c>
      <c r="D33" s="53">
        <v>1</v>
      </c>
      <c r="E33" s="53">
        <f t="shared" si="0"/>
        <v>3</v>
      </c>
    </row>
  </sheetData>
  <mergeCells count="1">
    <mergeCell ref="C2:E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18</vt:i4>
      </vt:variant>
    </vt:vector>
  </HeadingPairs>
  <TitlesOfParts>
    <vt:vector size="18" baseType="lpstr">
      <vt:lpstr>BD lista de materiales</vt:lpstr>
      <vt:lpstr>Stock de seguridad</vt:lpstr>
      <vt:lpstr>Requerimientos de materiales</vt:lpstr>
      <vt:lpstr>Requerimientos netos</vt:lpstr>
      <vt:lpstr>Pronostico</vt:lpstr>
      <vt:lpstr>REQUISITOS ANUALES</vt:lpstr>
      <vt:lpstr>ENERO</vt:lpstr>
      <vt:lpstr>FEBRERO</vt:lpstr>
      <vt:lpstr> MARZO</vt:lpstr>
      <vt:lpstr>ABRIL</vt:lpstr>
      <vt:lpstr>MAYO</vt:lpstr>
      <vt:lpstr>JUNIO</vt:lpstr>
      <vt:lpstr>JULIO</vt:lpstr>
      <vt:lpstr>AGOSTO</vt:lpstr>
      <vt:lpstr>SEPTIEMBRE</vt:lpstr>
      <vt:lpstr>OCTUBRE</vt:lpstr>
      <vt:lpstr>NOVIEMBRE</vt:lpstr>
      <vt:lpstr>DICIEMBRE</vt:lpstr>
    </vt:vector>
  </TitlesOfParts>
  <Company>Hewlett-Packard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Cristian</dc:creator>
  <cp:lastModifiedBy>Cristian</cp:lastModifiedBy>
  <dcterms:created xsi:type="dcterms:W3CDTF">2018-12-06T13:54:45Z</dcterms:created>
  <dcterms:modified xsi:type="dcterms:W3CDTF">2018-12-06T14:27:20Z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ac919d8c-1898-49d6-b6f0-48b877effdd7</vt:lpwstr>
  </property>
</Properties>
</file>